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aa774eb4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00121a3f0f744c13"/>
    <x:sheet xmlns:r="http://schemas.openxmlformats.org/officeDocument/2006/relationships" name="Fee Inputs" sheetId="2" r:id="Rb9518bfd1ad444f1"/>
    <x:sheet xmlns:r="http://schemas.openxmlformats.org/officeDocument/2006/relationships" name="Fictional Example" sheetId="3" r:id="R719d711e1c2945aa"/>
    <x:sheet xmlns:r="http://schemas.openxmlformats.org/officeDocument/2006/relationships" name="Review Actions" sheetId="4" r:id="Rc8d4f1e943174eca"/>
    <x:sheet xmlns:r="http://schemas.openxmlformats.org/officeDocument/2006/relationships" name="Use and Limits" sheetId="5" r:id="Rcc0b7aef889040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.0%"/>
    <x:numFmt numFmtId="202" formatCode="yyyy-mm-dd"/>
  </x:numFmts>
  <x:fonts count="7">
    <x:font>
      <x:sz val="11"/>
      <x:name val="Carlito"/>
    </x:font>
    <x:font>
      <x:sz val="11"/>
      <x:color rgb="FF173648"/>
      <x:name val="Arial"/>
    </x:font>
    <x:font>
      <x:b/>
      <x:sz val="15"/>
      <x:color rgb="FF173648"/>
      <x:name val="Arial"/>
    </x:font>
    <x:font>
      <x:sz val="11"/>
      <x:color rgb="FF185ABD"/>
      <x:name val="Arial"/>
    </x:font>
    <x:font>
      <x:b/>
      <x:sz val="11"/>
      <x:color rgb="FFFFFFFF"/>
      <x:name val="Arial"/>
    </x:font>
    <x:font>
      <x:b/>
      <x:sz val="11"/>
      <x:color rgb="FF173648"/>
      <x:name val="Arial"/>
    </x:font>
    <x:font>
      <x:sz val="11"/>
      <x:color rgb="FF17364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8"/>
      </x:patternFill>
    </x:fill>
  </x:fills>
  <x:borders count="2">
    <x:border/>
    <x:border>
      <x:bottom style="thin">
        <x:color rgb="FFD3DDE2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20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0006"/>
      </x:font>
      <x:fill>
        <x:patternFill>
          <x:bgColor rgb="FFFCE4D6"/>
        </x:patternFill>
      </x:fill>
    </x:dxf>
    <x:dxf>
      <x:font>
        <x:color rgb="FF9C0006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796b9d0ea4741" /><Relationship Type="http://schemas.openxmlformats.org/officeDocument/2006/relationships/theme" Target="/xl/theme/theme1.xml" Id="Re7f42469c3a840e1" /><Relationship Type="http://schemas.openxmlformats.org/officeDocument/2006/relationships/sharedStrings" Target="/xl/sharedStrings.xml" Id="Rd80a21fabda945d4" /><Relationship Type="http://schemas.openxmlformats.org/officeDocument/2006/relationships/worksheet" Target="/xl/worksheets/sheet1.xml" Id="R00121a3f0f744c13" /><Relationship Type="http://schemas.openxmlformats.org/officeDocument/2006/relationships/worksheet" Target="/xl/worksheets/sheet2.xml" Id="Rb9518bfd1ad444f1" /><Relationship Type="http://schemas.openxmlformats.org/officeDocument/2006/relationships/worksheet" Target="/xl/worksheets/sheet3.xml" Id="R719d711e1c2945aa" /><Relationship Type="http://schemas.openxmlformats.org/officeDocument/2006/relationships/worksheet" Target="/xl/worksheets/sheet4.xml" Id="Rc8d4f1e943174eca" /><Relationship Type="http://schemas.openxmlformats.org/officeDocument/2006/relationships/worksheet" Target="/xl/worksheets/sheet5.xml" Id="Rcc0b7aef889040a2" /></Relationships>
</file>

<file path=xl/tables/table1.xml><?xml version="1.0" encoding="utf-8"?>
<x:table xmlns:x="http://schemas.openxmlformats.org/spreadsheetml/2006/main" id="1" name="FeeRows" displayName="FeeRows" ref="A6:N306" headerRowCount="1" totalsRowCount="0" totalsRowShown="0">
  <x:tableColumns count="14">
    <x:tableColumn id="1" name="Procedure code"/>
    <x:tableColumn id="2" name="Annual units"/>
    <x:tableColumn id="3" name="Current allowed / unit"/>
    <x:tableColumn id="4" name="Proposed allowed / unit"/>
    <x:tableColumn id="5" name="Collection rate"/>
    <x:tableColumn id="6" name="Direct cost / unit"/>
    <x:tableColumn id="7" name="Chair minutes / unit"/>
    <x:tableColumn id="8" name="Current revenue"/>
    <x:tableColumn id="9" name="Proposed revenue"/>
    <x:tableColumn id="10" name="Revenue change"/>
    <x:tableColumn id="11" name="Contribution"/>
    <x:tableColumn id="12" name="Chair hours"/>
    <x:tableColumn id="13" name="Contribution / hour"/>
    <x:tableColumn id="14" name="Row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view_fee_comparison" displayName="Review_fee_comparison" ref="A6:G10" headerRowCount="1" totalsRowCount="0" totalsRowShown="0">
  <x:tableColumns count="7">
    <x:tableColumn id="1" name="Review item"/>
    <x:tableColumn id="2" name="Question to answer"/>
    <x:tableColumn id="3" name="Evidence / response"/>
    <x:tableColumn id="4" name="Reviewer role"/>
    <x:tableColumn id="5" name="Due date"/>
    <x:tableColumn id="6" name="Status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e43ad81c654435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437e13529cf448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86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Fee comparison results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 t="str">
        <x:v>Annual USD · your inputs only; see Fictional Example for a completed calculation.</x:v>
      </x:c>
      <x:c r="B4" s="2"/>
      <x:c r="C4" s="2"/>
    </x:row>
    <x:row r="5" ht="25" customHeight="1">
      <x:c r="A5" s="2"/>
      <x:c r="B5" s="2"/>
      <x:c r="C5" s="2"/>
    </x:row>
    <x:row r="6" ht="42" customHeight="1">
      <x:c r="A6" s="16" t="str">
        <x:v>Result</x:v>
      </x:c>
      <x:c r="B6" s="16" t="str">
        <x:v>Value</x:v>
      </x:c>
      <x:c r="C6" s="16" t="str">
        <x:v>Interpretation / next action</x:v>
      </x:c>
      <x:c r="D6" s="28"/>
    </x:row>
    <x:row r="7" ht="42" customHeight="1">
      <x:c r="A7" s="19" t="str">
        <x:v>Rows entered</x:v>
      </x:c>
      <x:c r="B7" s="19" t="n">
        <x:f>SUMPRODUCT(--('Fee Inputs'!N7:N306&lt;&gt;""))</x:f>
        <x:v>0</x:v>
      </x:c>
      <x:c r="C7" s="19" t="str">
        <x:v>Add the next record within rows 7–306.</x:v>
      </x:c>
      <x:c r="D7" s="28"/>
    </x:row>
    <x:row r="8" ht="42" customHeight="1">
      <x:c r="A8" s="19" t="str">
        <x:v>Rows needing review</x:v>
      </x:c>
      <x:c r="B8" s="19" t="n">
        <x:f>SUMPRODUCT(--('Fee Inputs'!N7:N306&lt;&gt;""),--('Fee Inputs'!N7:N306&lt;&gt;"Ready"))</x:f>
        <x:v>0</x:v>
      </x:c>
      <x:c r="C8" s="19" t="str">
        <x:v>Review missing inputs, chair time and duplicate codes before comparison.</x:v>
      </x:c>
      <x:c r="D8" s="28"/>
    </x:row>
    <x:row r="9" ht="42" customHeight="1">
      <x:c r="A9" s="19" t="str">
        <x:v>Current annual revenue</x:v>
      </x:c>
      <x:c r="B9" s="20" t="str">
        <x:f>IF(AND(B7&gt;0,COUNT('Fee Inputs'!H7:H306)=B7),SUM('Fee Inputs'!H7:H306),"n.a.")</x:f>
        <x:v>n.a.</x:v>
      </x:c>
      <x:c r="C9" s="19" t="str">
        <x:v>Volume × current allowed amount × collection rate.</x:v>
      </x:c>
      <x:c r="D9" s="28"/>
    </x:row>
    <x:row r="10" ht="42" customHeight="1">
      <x:c r="A10" s="19" t="str">
        <x:v>Proposed annual revenue</x:v>
      </x:c>
      <x:c r="B10" s="20" t="str">
        <x:f>IF(AND(B7&gt;0,COUNT('Fee Inputs'!I7:I306)=B7),SUM('Fee Inputs'!I7:I306),"n.a.")</x:f>
        <x:v>n.a.</x:v>
      </x:c>
      <x:c r="C10" s="19" t="str">
        <x:v>Volume × proposed allowed amount × collection rate.</x:v>
      </x:c>
      <x:c r="D10" s="28"/>
    </x:row>
    <x:row r="11" ht="42" customHeight="1">
      <x:c r="A11" s="19" t="str">
        <x:v>Weighted revenue change</x:v>
      </x:c>
      <x:c r="B11" s="20" t="str">
        <x:f>IF(AND(ISNUMBER(B9),ISNUMBER(B10)),B10-B9,"n.a.")</x:f>
        <x:v>n.a.</x:v>
      </x:c>
      <x:c r="C11" s="19" t="str">
        <x:v>Dollar change using your actual procedure mix.</x:v>
      </x:c>
      <x:c r="D11" s="28"/>
    </x:row>
    <x:row r="12" ht="42" customHeight="1">
      <x:c r="A12" s="19" t="str">
        <x:v>Weighted change %</x:v>
      </x:c>
      <x:c r="B12" s="21" t="str">
        <x:f>IF(AND(ISNUMBER(B11),ISNUMBER(B9),B9&gt;0),B11/B9,"n.a.")</x:f>
        <x:v>n.a.</x:v>
      </x:c>
      <x:c r="C12" s="19" t="str">
        <x:v>Unavailable when current revenue is zero.</x:v>
      </x:c>
      <x:c r="D12" s="28"/>
    </x:row>
    <x:row r="13" ht="42" customHeight="1">
      <x:c r="A13" s="19" t="str">
        <x:v>Contribution after direct costs</x:v>
      </x:c>
      <x:c r="B13" s="20" t="str">
        <x:f>IF(AND(B7&gt;0,COUNT('Fee Inputs'!K7:K306)=B7),SUM('Fee Inputs'!K7:K306),"n.a.")</x:f>
        <x:v>n.a.</x:v>
      </x:c>
      <x:c r="C13" s="19" t="str">
        <x:v>Proposed collections less direct costs; excludes fixed overhead.</x:v>
      </x:c>
      <x:c r="D13" s="28"/>
    </x:row>
    <x:row r="14" ht="42" customHeight="1">
      <x:c r="A14" s="19" t="str">
        <x:v>Chair hours</x:v>
      </x:c>
      <x:c r="B14" s="20" t="str">
        <x:f>IF(AND(B7&gt;0,COUNT('Fee Inputs'!L7:L306)=B7),SUM('Fee Inputs'!L7:L306),"n.a.")</x:f>
        <x:v>n.a.</x:v>
      </x:c>
      <x:c r="C14" s="19" t="str">
        <x:v>Missing or zero chair time leaves this result unavailable.</x:v>
      </x:c>
      <x:c r="D14" s="28"/>
    </x:row>
    <x:row r="15" ht="42" customHeight="1">
      <x:c r="A15" s="19" t="str">
        <x:v>Contribution per chair hour</x:v>
      </x:c>
      <x:c r="B15" s="20" t="str">
        <x:f>IF(AND(ISNUMBER(B13),ISNUMBER(B14),B14&gt;0),B13/B14,"n.a.")</x:f>
        <x:v>n.a.</x:v>
      </x:c>
      <x:c r="C15" s="19" t="str">
        <x:v>Negative contributions remain negative.</x:v>
      </x:c>
      <x:c r="D15" s="28"/>
    </x:row>
    <x:row r="16" ht="42" customHeight="1">
      <x:c r="A16" s="19" t="str">
        <x:v>Minimum revenue change</x:v>
      </x:c>
      <x:c r="B16" s="20" t="str">
        <x:f>IF(COUNT('Fee Inputs'!J7:J306)&gt;0,MIN('Fee Inputs'!J7:J306),"n.a.")</x:f>
        <x:v>n.a.</x:v>
      </x:c>
      <x:c r="C16" s="19" t="str">
        <x:v>Smallest signed change among complete price rows. A positive value means every included change increases revenue.</x:v>
      </x:c>
      <x:c r="D16" s="28"/>
    </x:row>
    <x:row r="17" ht="42" customHeight="1">
      <x:c r="A17" s="19" t="str">
        <x:v>Maximum revenue change</x:v>
      </x:c>
      <x:c r="B17" s="20" t="str">
        <x:f>IF(COUNT('Fee Inputs'!J7:J306)&gt;0,MAX('Fee Inputs'!J7:J306),"n.a.")</x:f>
        <x:v>n.a.</x:v>
      </x:c>
      <x:c r="C17" s="19" t="str">
        <x:v>Largest signed change among complete price rows. A negative value means every included change decreases revenue.</x:v>
      </x:c>
      <x:c r="D17" s="28"/>
    </x:row>
    <x:row r="18" ht="25" customHeight="1">
      <x:c r="A18" s="2"/>
      <x:c r="B18" s="2"/>
      <x:c r="C18" s="2"/>
      <x:c r="D18" s="28"/>
    </x:row>
    <x:row r="19" ht="25" customHeight="1">
      <x:c r="A19" s="2"/>
      <x:c r="B19" s="2"/>
      <x:c r="C19" s="2"/>
      <x:c r="D19" s="28"/>
    </x:row>
    <x:row r="20" ht="25" customHeight="1">
      <x:c r="A20" s="2"/>
      <x:c r="B20" s="2"/>
      <x:c r="C20" s="2"/>
      <x:c r="D20" s="28"/>
    </x:row>
    <x:row r="21" ht="25" customHeight="1">
      <x:c r="A21" s="2"/>
      <x:c r="B21" s="2"/>
      <x:c r="C21" s="2"/>
      <x:c r="D21" s="28"/>
    </x:row>
    <x:row r="22" ht="25" customHeight="1">
      <x:c r="A22" s="2"/>
      <x:c r="B22" s="2"/>
      <x:c r="C22" s="2"/>
      <x:c r="D22" s="28"/>
    </x:row>
    <x:row r="23" ht="25" customHeight="1">
      <x:c r="A23" s="2"/>
      <x:c r="B23" s="2"/>
      <x:c r="C23" s="2"/>
      <x:c r="D23" s="28"/>
    </x:row>
    <x:row r="24" ht="25" customHeight="1">
      <x:c r="A24" s="2"/>
      <x:c r="B24" s="2"/>
      <x:c r="C24" s="2"/>
      <x:c r="D24" s="28"/>
    </x:row>
    <x:row r="25" ht="25" customHeight="1">
      <x:c r="A25" s="2"/>
      <x:c r="B25" s="2"/>
      <x:c r="C25" s="2"/>
      <x:c r="D25" s="28"/>
    </x:row>
    <x:row r="26" ht="25" customHeight="1">
      <x:c r="A26" s="2"/>
      <x:c r="B26" s="2"/>
      <x:c r="C26" s="2"/>
      <x:c r="D26" s="28"/>
    </x:row>
    <x:row r="27" ht="25" customHeight="1">
      <x:c r="A27" s="2"/>
      <x:c r="B27" s="2"/>
      <x:c r="C27" s="2"/>
      <x:c r="D27" s="28"/>
    </x:row>
    <x:row r="28" ht="25" customHeight="1">
      <x:c r="A28" s="2"/>
      <x:c r="B28" s="2"/>
      <x:c r="C28" s="2"/>
      <x:c r="D28" s="28"/>
    </x:row>
    <x:row r="29" ht="25" customHeight="1">
      <x:c r="A29" s="2"/>
      <x:c r="B29" s="2"/>
      <x:c r="C29" s="2"/>
      <x:c r="D29" s="28"/>
    </x:row>
    <x:row r="30" ht="25" customHeight="1">
      <x:c r="A30" s="2"/>
      <x:c r="B30" s="2"/>
      <x:c r="C30" s="2"/>
      <x:c r="D30" s="28"/>
    </x:row>
    <x:row r="31" ht="25" customHeight="1">
      <x:c r="A31" s="2"/>
      <x:c r="B31" s="2"/>
      <x:c r="C31" s="2"/>
      <x:c r="D31" s="28"/>
    </x:row>
    <x:row r="32" ht="25" customHeight="1">
      <x:c r="A32" s="2"/>
      <x:c r="B32" s="2"/>
      <x:c r="C32" s="2"/>
      <x:c r="D32" s="28"/>
    </x:row>
    <x:row r="33" ht="25" customHeight="1">
      <x:c r="A33" s="2"/>
      <x:c r="B33" s="2"/>
      <x:c r="C33" s="2"/>
      <x:c r="D33" s="28"/>
    </x:row>
    <x:row r="34" ht="25" customHeight="1">
      <x:c r="A34" s="2"/>
      <x:c r="B34" s="2"/>
      <x:c r="C34" s="2"/>
    </x:row>
    <x:row r="35" ht="25" customHeight="1">
      <x:c r="A35" s="2"/>
      <x:c r="B35" s="2"/>
      <x:c r="C35" s="2"/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  <x:row r="41" ht="25" customHeight="1">
      <x:c r="A41" s="2"/>
      <x:c r="B41" s="2"/>
      <x:c r="C41" s="2"/>
    </x:row>
    <x:row r="42" ht="25" customHeight="1">
      <x:c r="A42" s="2"/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  <x:row r="49" ht="25" customHeight="1">
      <x:c r="A49" s="2"/>
      <x:c r="B49" s="2"/>
      <x:c r="C49" s="2"/>
    </x:row>
    <x:row r="50" ht="25" customHeight="1">
      <x:c r="A50" s="2"/>
      <x:c r="B50" s="2"/>
      <x:c r="C50" s="2"/>
    </x:row>
    <x:row r="51" ht="25" customHeight="1">
      <x:c r="A51" s="2"/>
      <x:c r="B51" s="2"/>
      <x:c r="C51" s="2"/>
    </x:row>
    <x:row r="52" ht="25" customHeight="1">
      <x:c r="A52" s="2"/>
      <x:c r="B52" s="2"/>
      <x:c r="C52" s="2"/>
    </x:row>
    <x:row r="53" ht="25" customHeight="1">
      <x:c r="A53" s="2"/>
      <x:c r="B53" s="2"/>
      <x:c r="C53" s="2"/>
    </x:row>
    <x:row r="54" ht="25" customHeight="1">
      <x:c r="A54" s="2"/>
      <x:c r="B54" s="2"/>
      <x:c r="C54" s="2"/>
    </x:row>
    <x:row r="55" ht="25" customHeight="1">
      <x:c r="A55" s="2"/>
      <x:c r="B55" s="2"/>
      <x:c r="C55" s="2"/>
    </x:row>
    <x:row r="56" ht="25" customHeight="1">
      <x:c r="A56" s="2"/>
      <x:c r="B56" s="2"/>
      <x:c r="C56" s="2"/>
    </x:row>
    <x:row r="57" ht="25" customHeight="1">
      <x:c r="A57" s="2"/>
      <x:c r="B57" s="2"/>
      <x:c r="C57" s="2"/>
    </x:row>
    <x:row r="58" ht="25" customHeight="1">
      <x:c r="A58" s="2"/>
      <x:c r="B58" s="2"/>
      <x:c r="C58" s="2"/>
    </x:row>
    <x:row r="59" ht="25" customHeight="1">
      <x:c r="A59" s="2"/>
      <x:c r="B59" s="2"/>
      <x:c r="C59" s="2"/>
    </x:row>
    <x:row r="60" ht="25" customHeight="1">
      <x:c r="A60" s="2"/>
      <x:c r="B60" s="2"/>
      <x:c r="C60" s="2"/>
    </x:row>
    <x:row r="61" ht="25" customHeight="1">
      <x:c r="A61" s="2"/>
      <x:c r="B61" s="2"/>
      <x:c r="C61" s="2"/>
    </x:row>
    <x:row r="62" ht="25" customHeight="1">
      <x:c r="A62" s="2"/>
      <x:c r="B62" s="2"/>
      <x:c r="C62" s="2"/>
    </x:row>
    <x:row r="63" ht="25" customHeight="1">
      <x:c r="A63" s="2"/>
      <x:c r="B63" s="2"/>
      <x:c r="C63" s="2"/>
    </x:row>
    <x:row r="64" ht="25" customHeight="1">
      <x:c r="A64" s="2"/>
      <x:c r="B64" s="2"/>
      <x:c r="C64" s="2"/>
    </x:row>
    <x:row r="65" ht="25" customHeight="1">
      <x:c r="A65" s="2"/>
      <x:c r="B65" s="2"/>
      <x:c r="C65" s="2"/>
    </x:row>
    <x:row r="66" ht="25" customHeight="1">
      <x:c r="A66" s="2"/>
      <x:c r="B66" s="2"/>
      <x:c r="C66" s="2"/>
    </x:row>
    <x:row r="67" ht="25" customHeight="1">
      <x:c r="A67" s="2"/>
      <x:c r="B67" s="2"/>
      <x:c r="C67" s="2"/>
    </x:row>
    <x:row r="68" ht="25" customHeight="1">
      <x:c r="A68" s="2"/>
      <x:c r="B68" s="2"/>
      <x:c r="C68" s="2"/>
    </x:row>
    <x:row r="69" ht="25" customHeight="1">
      <x:c r="A69" s="2"/>
      <x:c r="B69" s="2"/>
      <x:c r="C69" s="2"/>
    </x:row>
    <x:row r="70" ht="25" customHeight="1">
      <x:c r="A70" s="2"/>
      <x:c r="B70" s="2"/>
      <x:c r="C70" s="2"/>
    </x:row>
    <x:row r="71" ht="25" customHeight="1">
      <x:c r="A71" s="2"/>
      <x:c r="B71" s="2"/>
      <x:c r="C71" s="2"/>
    </x:row>
    <x:row r="72" ht="25" customHeight="1">
      <x:c r="A72" s="2"/>
      <x:c r="B72" s="2"/>
      <x:c r="C72" s="2"/>
    </x:row>
    <x:row r="73" ht="25" customHeight="1">
      <x:c r="A73" s="2"/>
      <x:c r="B73" s="2"/>
      <x:c r="C73" s="2"/>
    </x:row>
    <x:row r="74" ht="25" customHeight="1">
      <x:c r="A74" s="2"/>
      <x:c r="B74" s="2"/>
      <x:c r="C74" s="2"/>
    </x:row>
    <x:row r="75" ht="25" customHeight="1">
      <x:c r="A75" s="2"/>
      <x:c r="B75" s="2"/>
      <x:c r="C75" s="2"/>
    </x:row>
    <x:row r="76" ht="25" customHeight="1">
      <x:c r="A76" s="2"/>
      <x:c r="B76" s="2"/>
      <x:c r="C76" s="2"/>
    </x:row>
    <x:row r="77" ht="25" customHeight="1">
      <x:c r="A77" s="2"/>
      <x:c r="B77" s="2"/>
      <x:c r="C77" s="2"/>
    </x:row>
    <x:row r="78" ht="25" customHeight="1">
      <x:c r="A78" s="2"/>
      <x:c r="B78" s="2"/>
      <x:c r="C78" s="2"/>
    </x:row>
    <x:row r="79" ht="25" customHeight="1">
      <x:c r="A79" s="2"/>
      <x:c r="B79" s="2"/>
      <x:c r="C79" s="2"/>
    </x:row>
    <x:row r="80" ht="25" customHeight="1">
      <x:c r="A80" s="2"/>
      <x:c r="B80" s="2"/>
      <x:c r="C80" s="2"/>
    </x:row>
    <x:row r="81" ht="25" customHeight="1">
      <x:c r="A81" s="2"/>
      <x:c r="B81" s="2"/>
      <x:c r="C81" s="2"/>
    </x:row>
    <x:row r="82" ht="25" customHeight="1">
      <x:c r="A82" s="2"/>
      <x:c r="B82" s="2"/>
      <x:c r="C82" s="2"/>
    </x:row>
    <x:row r="83" ht="25" customHeight="1">
      <x:c r="A83" s="2"/>
      <x:c r="B83" s="2"/>
      <x:c r="C83" s="2"/>
    </x:row>
    <x:row r="84" ht="25" customHeight="1">
      <x:c r="A84" s="2"/>
      <x:c r="B84" s="2"/>
      <x:c r="C84" s="2"/>
    </x:row>
    <x:row r="85" ht="25" customHeight="1">
      <x:c r="A85" s="2"/>
      <x:c r="B85" s="2"/>
      <x:c r="C85" s="2"/>
    </x:row>
    <x:row r="86" ht="25" customHeight="1">
      <x:c r="A86" s="2"/>
      <x:c r="B86" s="2"/>
      <x:c r="C86" s="2"/>
    </x:row>
    <x:row r="87" ht="25" customHeight="1">
      <x:c r="A87" s="2"/>
      <x:c r="B87" s="2"/>
      <x:c r="C87" s="2"/>
    </x:row>
    <x:row r="88" ht="25" customHeight="1">
      <x:c r="A88" s="2"/>
      <x:c r="B88" s="2"/>
      <x:c r="C88" s="2"/>
    </x:row>
    <x:row r="89" ht="25" customHeight="1">
      <x:c r="A89" s="2"/>
      <x:c r="B89" s="2"/>
      <x:c r="C89" s="2"/>
    </x:row>
    <x:row r="90" ht="25" customHeight="1">
      <x:c r="A90" s="2"/>
      <x:c r="B90" s="2"/>
      <x:c r="C90" s="2"/>
    </x:row>
    <x:row r="91" ht="25" customHeight="1">
      <x:c r="A91" s="2"/>
      <x:c r="B91" s="2"/>
      <x:c r="C91" s="2"/>
    </x:row>
    <x:row r="92" ht="25" customHeight="1">
      <x:c r="A92" s="2"/>
      <x:c r="B92" s="2"/>
      <x:c r="C92" s="2"/>
    </x:row>
    <x:row r="93" ht="25" customHeight="1">
      <x:c r="A93" s="2"/>
      <x:c r="B93" s="2"/>
      <x:c r="C93" s="2"/>
    </x:row>
    <x:row r="94" ht="25" customHeight="1">
      <x:c r="A94" s="2"/>
      <x:c r="B94" s="2"/>
      <x:c r="C94" s="2"/>
    </x:row>
    <x:row r="95" ht="25" customHeight="1">
      <x:c r="A95" s="2"/>
      <x:c r="B95" s="2"/>
      <x:c r="C95" s="2"/>
    </x:row>
    <x:row r="96" ht="25" customHeight="1">
      <x:c r="A96" s="2"/>
      <x:c r="B96" s="2"/>
      <x:c r="C96" s="2"/>
    </x:row>
    <x:row r="97" ht="25" customHeight="1">
      <x:c r="A97" s="2"/>
      <x:c r="B97" s="2"/>
      <x:c r="C97" s="2"/>
    </x:row>
    <x:row r="98" ht="25" customHeight="1">
      <x:c r="A98" s="2"/>
      <x:c r="B98" s="2"/>
      <x:c r="C98" s="2"/>
    </x:row>
    <x:row r="99" ht="25" customHeight="1">
      <x:c r="A99" s="2"/>
      <x:c r="B99" s="2"/>
      <x:c r="C99" s="2"/>
    </x:row>
    <x:row r="100" ht="25" customHeight="1">
      <x:c r="A100" s="2"/>
      <x:c r="B100" s="2"/>
      <x:c r="C1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Fee comparison · annual volumes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 t="str">
        <x:v>Enter up to 300 permitted, coded procedure rows. Inputs A:G; calculated columns H:N.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2" customHeight="1">
      <x:c r="A6" s="16" t="str">
        <x:v>Procedure code</x:v>
      </x:c>
      <x:c r="B6" s="16" t="str">
        <x:v>Annual units</x:v>
      </x:c>
      <x:c r="C6" s="16" t="str">
        <x:v>Current allowed / unit</x:v>
      </x:c>
      <x:c r="D6" s="16" t="str">
        <x:v>Proposed allowed / unit</x:v>
      </x:c>
      <x:c r="E6" s="16" t="str">
        <x:v>Collection rate</x:v>
      </x:c>
      <x:c r="F6" s="16" t="str">
        <x:v>Direct cost / unit</x:v>
      </x:c>
      <x:c r="G6" s="16" t="str">
        <x:v>Chair minutes / unit</x:v>
      </x:c>
      <x:c r="H6" s="16" t="str">
        <x:v>Current revenue</x:v>
      </x:c>
      <x:c r="I6" s="16" t="str">
        <x:v>Proposed revenue</x:v>
      </x:c>
      <x:c r="J6" s="16" t="str">
        <x:v>Revenue change</x:v>
      </x:c>
      <x:c r="K6" s="16" t="str">
        <x:v>Contribution</x:v>
      </x:c>
      <x:c r="L6" s="16" t="str">
        <x:v>Chair hours</x:v>
      </x:c>
      <x:c r="M6" s="16" t="str">
        <x:v>Contribution / hour</x:v>
      </x:c>
      <x:c r="N6" s="16" t="str">
        <x:v>Row check</x:v>
      </x:c>
    </x:row>
    <x:row r="7" ht="25" customHeight="1">
      <x:c r="A7" s="2"/>
      <x:c r="B7" s="9"/>
      <x:c r="C7" s="9"/>
      <x:c r="D7" s="9"/>
      <x:c r="E7" s="11"/>
      <x:c r="F7" s="9"/>
      <x:c r="G7" s="9"/>
      <x:c r="H7" s="17" t="str">
        <x:f>IF(COUNTA(A7:G7)=0,"",IF(AND(A7&lt;&gt;"",COUNT(B7:F7)=5,MIN(B7:F7)&gt;=0,E7&lt;=1),B7*C7*E7,"n.a."))</x:f>
      </x:c>
      <x:c r="I7" s="17" t="str">
        <x:f>IF(COUNTA(A7:G7)=0,"",IF(AND(A7&lt;&gt;"",COUNT(B7:F7)=5,MIN(B7:F7)&gt;=0,E7&lt;=1),B7*D7*E7,"n.a."))</x:f>
      </x:c>
      <x:c r="J7" s="17" t="str">
        <x:f>IF(COUNT(H7:I7)=2,I7-H7,"")</x:f>
      </x:c>
      <x:c r="K7" s="17" t="str">
        <x:f>IF(ISNUMBER(I7),I7-B7*F7,"")</x:f>
      </x:c>
      <x:c r="L7" s="17" t="str">
        <x:f>IF(AND(ISNUMBER(B7),ISNUMBER(G7),B7&gt;=0,G7&gt;0),B7*G7/60,"")</x:f>
      </x:c>
      <x:c r="M7" s="17" t="str">
        <x:f>IF(AND(ISNUMBER(K7),ISNUMBER(L7),L7&gt;0),K7/L7,"n.a.")</x:f>
        <x:v>n.a.</x:v>
      </x:c>
      <x:c r="N7" s="2" t="str">
        <x:f>IF(COUNTA(A7:G7)=0,"",IF(NOT(AND(A7&lt;&gt;"",COUNT(B7:F7)=5,MIN(B7:F7)&gt;=0,E7&lt;=1)),"Missing / invalid price or volume",IF(OR(NOT(ISNUMBER(G7)),G7&lt;=0),"Missing chair time",IF(COUNTIF($A$7:$A$306,A7)&gt;1,"Duplicate code — review","Ready"))))</x:f>
      </x:c>
    </x:row>
    <x:row r="8" ht="25" customHeight="1">
      <x:c r="A8" s="2"/>
      <x:c r="B8" s="9"/>
      <x:c r="C8" s="9"/>
      <x:c r="D8" s="9"/>
      <x:c r="E8" s="11"/>
      <x:c r="F8" s="9"/>
      <x:c r="G8" s="9"/>
      <x:c r="H8" s="17" t="str">
        <x:f>IF(COUNTA(A8:G8)=0,"",IF(AND(A8&lt;&gt;"",COUNT(B8:F8)=5,MIN(B8:F8)&gt;=0,E8&lt;=1),B8*C8*E8,"n.a."))</x:f>
      </x:c>
      <x:c r="I8" s="17" t="str">
        <x:f>IF(COUNTA(A8:G8)=0,"",IF(AND(A8&lt;&gt;"",COUNT(B8:F8)=5,MIN(B8:F8)&gt;=0,E8&lt;=1),B8*D8*E8,"n.a."))</x:f>
      </x:c>
      <x:c r="J8" s="17" t="str">
        <x:f>IF(COUNT(H8:I8)=2,I8-H8,"")</x:f>
      </x:c>
      <x:c r="K8" s="17" t="str">
        <x:f>IF(ISNUMBER(I8),I8-B8*F8,"")</x:f>
      </x:c>
      <x:c r="L8" s="17" t="str">
        <x:f>IF(AND(ISNUMBER(B8),ISNUMBER(G8),B8&gt;=0,G8&gt;0),B8*G8/60,"")</x:f>
      </x:c>
      <x:c r="M8" s="17" t="str">
        <x:f>IF(AND(ISNUMBER(K8),ISNUMBER(L8),L8&gt;0),K8/L8,"n.a.")</x:f>
        <x:v>n.a.</x:v>
      </x:c>
      <x:c r="N8" s="2" t="str">
        <x:f>IF(COUNTA(A8:G8)=0,"",IF(NOT(AND(A8&lt;&gt;"",COUNT(B8:F8)=5,MIN(B8:F8)&gt;=0,E8&lt;=1)),"Missing / invalid price or volume",IF(OR(NOT(ISNUMBER(G8)),G8&lt;=0),"Missing chair time",IF(COUNTIF($A$7:$A$306,A8)&gt;1,"Duplicate code — review","Ready"))))</x:f>
      </x:c>
    </x:row>
    <x:row r="9" ht="25" customHeight="1">
      <x:c r="A9" s="2"/>
      <x:c r="B9" s="9"/>
      <x:c r="C9" s="9"/>
      <x:c r="D9" s="9"/>
      <x:c r="E9" s="11"/>
      <x:c r="F9" s="9"/>
      <x:c r="G9" s="9"/>
      <x:c r="H9" s="17" t="str">
        <x:f>IF(COUNTA(A9:G9)=0,"",IF(AND(A9&lt;&gt;"",COUNT(B9:F9)=5,MIN(B9:F9)&gt;=0,E9&lt;=1),B9*C9*E9,"n.a."))</x:f>
      </x:c>
      <x:c r="I9" s="17" t="str">
        <x:f>IF(COUNTA(A9:G9)=0,"",IF(AND(A9&lt;&gt;"",COUNT(B9:F9)=5,MIN(B9:F9)&gt;=0,E9&lt;=1),B9*D9*E9,"n.a."))</x:f>
      </x:c>
      <x:c r="J9" s="17" t="str">
        <x:f>IF(COUNT(H9:I9)=2,I9-H9,"")</x:f>
      </x:c>
      <x:c r="K9" s="17" t="str">
        <x:f>IF(ISNUMBER(I9),I9-B9*F9,"")</x:f>
      </x:c>
      <x:c r="L9" s="17" t="str">
        <x:f>IF(AND(ISNUMBER(B9),ISNUMBER(G9),B9&gt;=0,G9&gt;0),B9*G9/60,"")</x:f>
      </x:c>
      <x:c r="M9" s="17" t="str">
        <x:f>IF(AND(ISNUMBER(K9),ISNUMBER(L9),L9&gt;0),K9/L9,"n.a.")</x:f>
        <x:v>n.a.</x:v>
      </x:c>
      <x:c r="N9" s="2" t="str">
        <x:f>IF(COUNTA(A9:G9)=0,"",IF(NOT(AND(A9&lt;&gt;"",COUNT(B9:F9)=5,MIN(B9:F9)&gt;=0,E9&lt;=1)),"Missing / invalid price or volume",IF(OR(NOT(ISNUMBER(G9)),G9&lt;=0),"Missing chair time",IF(COUNTIF($A$7:$A$306,A9)&gt;1,"Duplicate code — review","Ready"))))</x:f>
      </x:c>
    </x:row>
    <x:row r="10" ht="25" customHeight="1">
      <x:c r="A10" s="2"/>
      <x:c r="B10" s="9"/>
      <x:c r="C10" s="9"/>
      <x:c r="D10" s="9"/>
      <x:c r="E10" s="11"/>
      <x:c r="F10" s="9"/>
      <x:c r="G10" s="9"/>
      <x:c r="H10" s="17" t="str">
        <x:f>IF(COUNTA(A10:G10)=0,"",IF(AND(A10&lt;&gt;"",COUNT(B10:F10)=5,MIN(B10:F10)&gt;=0,E10&lt;=1),B10*C10*E10,"n.a."))</x:f>
      </x:c>
      <x:c r="I10" s="17" t="str">
        <x:f>IF(COUNTA(A10:G10)=0,"",IF(AND(A10&lt;&gt;"",COUNT(B10:F10)=5,MIN(B10:F10)&gt;=0,E10&lt;=1),B10*D10*E10,"n.a."))</x:f>
      </x:c>
      <x:c r="J10" s="17" t="str">
        <x:f>IF(COUNT(H10:I10)=2,I10-H10,"")</x:f>
      </x:c>
      <x:c r="K10" s="17" t="str">
        <x:f>IF(ISNUMBER(I10),I10-B10*F10,"")</x:f>
      </x:c>
      <x:c r="L10" s="17" t="str">
        <x:f>IF(AND(ISNUMBER(B10),ISNUMBER(G10),B10&gt;=0,G10&gt;0),B10*G10/60,"")</x:f>
      </x:c>
      <x:c r="M10" s="17" t="str">
        <x:f>IF(AND(ISNUMBER(K10),ISNUMBER(L10),L10&gt;0),K10/L10,"n.a.")</x:f>
        <x:v>n.a.</x:v>
      </x:c>
      <x:c r="N10" s="2" t="str">
        <x:f>IF(COUNTA(A10:G10)=0,"",IF(NOT(AND(A10&lt;&gt;"",COUNT(B10:F10)=5,MIN(B10:F10)&gt;=0,E10&lt;=1)),"Missing / invalid price or volume",IF(OR(NOT(ISNUMBER(G10)),G10&lt;=0),"Missing chair time",IF(COUNTIF($A$7:$A$306,A10)&gt;1,"Duplicate code — review","Ready"))))</x:f>
      </x:c>
    </x:row>
    <x:row r="11" ht="25" customHeight="1">
      <x:c r="A11" s="2"/>
      <x:c r="B11" s="9"/>
      <x:c r="C11" s="9"/>
      <x:c r="D11" s="9"/>
      <x:c r="E11" s="11"/>
      <x:c r="F11" s="9"/>
      <x:c r="G11" s="9"/>
      <x:c r="H11" s="17" t="str">
        <x:f>IF(COUNTA(A11:G11)=0,"",IF(AND(A11&lt;&gt;"",COUNT(B11:F11)=5,MIN(B11:F11)&gt;=0,E11&lt;=1),B11*C11*E11,"n.a."))</x:f>
      </x:c>
      <x:c r="I11" s="17" t="str">
        <x:f>IF(COUNTA(A11:G11)=0,"",IF(AND(A11&lt;&gt;"",COUNT(B11:F11)=5,MIN(B11:F11)&gt;=0,E11&lt;=1),B11*D11*E11,"n.a."))</x:f>
      </x:c>
      <x:c r="J11" s="17" t="str">
        <x:f>IF(COUNT(H11:I11)=2,I11-H11,"")</x:f>
      </x:c>
      <x:c r="K11" s="17" t="str">
        <x:f>IF(ISNUMBER(I11),I11-B11*F11,"")</x:f>
      </x:c>
      <x:c r="L11" s="17" t="str">
        <x:f>IF(AND(ISNUMBER(B11),ISNUMBER(G11),B11&gt;=0,G11&gt;0),B11*G11/60,"")</x:f>
      </x:c>
      <x:c r="M11" s="17" t="str">
        <x:f>IF(AND(ISNUMBER(K11),ISNUMBER(L11),L11&gt;0),K11/L11,"n.a.")</x:f>
        <x:v>n.a.</x:v>
      </x:c>
      <x:c r="N11" s="2" t="str">
        <x:f>IF(COUNTA(A11:G11)=0,"",IF(NOT(AND(A11&lt;&gt;"",COUNT(B11:F11)=5,MIN(B11:F11)&gt;=0,E11&lt;=1)),"Missing / invalid price or volume",IF(OR(NOT(ISNUMBER(G11)),G11&lt;=0),"Missing chair time",IF(COUNTIF($A$7:$A$306,A11)&gt;1,"Duplicate code — review","Ready"))))</x:f>
      </x:c>
    </x:row>
    <x:row r="12" ht="25" customHeight="1">
      <x:c r="A12" s="2"/>
      <x:c r="B12" s="9"/>
      <x:c r="C12" s="9"/>
      <x:c r="D12" s="9"/>
      <x:c r="E12" s="11"/>
      <x:c r="F12" s="9"/>
      <x:c r="G12" s="9"/>
      <x:c r="H12" s="17" t="str">
        <x:f>IF(COUNTA(A12:G12)=0,"",IF(AND(A12&lt;&gt;"",COUNT(B12:F12)=5,MIN(B12:F12)&gt;=0,E12&lt;=1),B12*C12*E12,"n.a."))</x:f>
      </x:c>
      <x:c r="I12" s="17" t="str">
        <x:f>IF(COUNTA(A12:G12)=0,"",IF(AND(A12&lt;&gt;"",COUNT(B12:F12)=5,MIN(B12:F12)&gt;=0,E12&lt;=1),B12*D12*E12,"n.a."))</x:f>
      </x:c>
      <x:c r="J12" s="17" t="str">
        <x:f>IF(COUNT(H12:I12)=2,I12-H12,"")</x:f>
      </x:c>
      <x:c r="K12" s="17" t="str">
        <x:f>IF(ISNUMBER(I12),I12-B12*F12,"")</x:f>
      </x:c>
      <x:c r="L12" s="17" t="str">
        <x:f>IF(AND(ISNUMBER(B12),ISNUMBER(G12),B12&gt;=0,G12&gt;0),B12*G12/60,"")</x:f>
      </x:c>
      <x:c r="M12" s="17" t="str">
        <x:f>IF(AND(ISNUMBER(K12),ISNUMBER(L12),L12&gt;0),K12/L12,"n.a.")</x:f>
        <x:v>n.a.</x:v>
      </x:c>
      <x:c r="N12" s="2" t="str">
        <x:f>IF(COUNTA(A12:G12)=0,"",IF(NOT(AND(A12&lt;&gt;"",COUNT(B12:F12)=5,MIN(B12:F12)&gt;=0,E12&lt;=1)),"Missing / invalid price or volume",IF(OR(NOT(ISNUMBER(G12)),G12&lt;=0),"Missing chair time",IF(COUNTIF($A$7:$A$306,A12)&gt;1,"Duplicate code — review","Ready"))))</x:f>
      </x:c>
    </x:row>
    <x:row r="13" ht="25" customHeight="1">
      <x:c r="A13" s="2"/>
      <x:c r="B13" s="9"/>
      <x:c r="C13" s="9"/>
      <x:c r="D13" s="9"/>
      <x:c r="E13" s="11"/>
      <x:c r="F13" s="9"/>
      <x:c r="G13" s="9"/>
      <x:c r="H13" s="17" t="str">
        <x:f>IF(COUNTA(A13:G13)=0,"",IF(AND(A13&lt;&gt;"",COUNT(B13:F13)=5,MIN(B13:F13)&gt;=0,E13&lt;=1),B13*C13*E13,"n.a."))</x:f>
      </x:c>
      <x:c r="I13" s="17" t="str">
        <x:f>IF(COUNTA(A13:G13)=0,"",IF(AND(A13&lt;&gt;"",COUNT(B13:F13)=5,MIN(B13:F13)&gt;=0,E13&lt;=1),B13*D13*E13,"n.a."))</x:f>
      </x:c>
      <x:c r="J13" s="17" t="str">
        <x:f>IF(COUNT(H13:I13)=2,I13-H13,"")</x:f>
      </x:c>
      <x:c r="K13" s="17" t="str">
        <x:f>IF(ISNUMBER(I13),I13-B13*F13,"")</x:f>
      </x:c>
      <x:c r="L13" s="17" t="str">
        <x:f>IF(AND(ISNUMBER(B13),ISNUMBER(G13),B13&gt;=0,G13&gt;0),B13*G13/60,"")</x:f>
      </x:c>
      <x:c r="M13" s="17" t="str">
        <x:f>IF(AND(ISNUMBER(K13),ISNUMBER(L13),L13&gt;0),K13/L13,"n.a.")</x:f>
        <x:v>n.a.</x:v>
      </x:c>
      <x:c r="N13" s="2" t="str">
        <x:f>IF(COUNTA(A13:G13)=0,"",IF(NOT(AND(A13&lt;&gt;"",COUNT(B13:F13)=5,MIN(B13:F13)&gt;=0,E13&lt;=1)),"Missing / invalid price or volume",IF(OR(NOT(ISNUMBER(G13)),G13&lt;=0),"Missing chair time",IF(COUNTIF($A$7:$A$306,A13)&gt;1,"Duplicate code — review","Ready"))))</x:f>
      </x:c>
    </x:row>
    <x:row r="14" ht="25" customHeight="1">
      <x:c r="A14" s="2"/>
      <x:c r="B14" s="9"/>
      <x:c r="C14" s="9"/>
      <x:c r="D14" s="9"/>
      <x:c r="E14" s="11"/>
      <x:c r="F14" s="9"/>
      <x:c r="G14" s="9"/>
      <x:c r="H14" s="17" t="str">
        <x:f>IF(COUNTA(A14:G14)=0,"",IF(AND(A14&lt;&gt;"",COUNT(B14:F14)=5,MIN(B14:F14)&gt;=0,E14&lt;=1),B14*C14*E14,"n.a."))</x:f>
      </x:c>
      <x:c r="I14" s="17" t="str">
        <x:f>IF(COUNTA(A14:G14)=0,"",IF(AND(A14&lt;&gt;"",COUNT(B14:F14)=5,MIN(B14:F14)&gt;=0,E14&lt;=1),B14*D14*E14,"n.a."))</x:f>
      </x:c>
      <x:c r="J14" s="17" t="str">
        <x:f>IF(COUNT(H14:I14)=2,I14-H14,"")</x:f>
      </x:c>
      <x:c r="K14" s="17" t="str">
        <x:f>IF(ISNUMBER(I14),I14-B14*F14,"")</x:f>
      </x:c>
      <x:c r="L14" s="17" t="str">
        <x:f>IF(AND(ISNUMBER(B14),ISNUMBER(G14),B14&gt;=0,G14&gt;0),B14*G14/60,"")</x:f>
      </x:c>
      <x:c r="M14" s="17" t="str">
        <x:f>IF(AND(ISNUMBER(K14),ISNUMBER(L14),L14&gt;0),K14/L14,"n.a.")</x:f>
        <x:v>n.a.</x:v>
      </x:c>
      <x:c r="N14" s="2" t="str">
        <x:f>IF(COUNTA(A14:G14)=0,"",IF(NOT(AND(A14&lt;&gt;"",COUNT(B14:F14)=5,MIN(B14:F14)&gt;=0,E14&lt;=1)),"Missing / invalid price or volume",IF(OR(NOT(ISNUMBER(G14)),G14&lt;=0),"Missing chair time",IF(COUNTIF($A$7:$A$306,A14)&gt;1,"Duplicate code — review","Ready"))))</x:f>
      </x:c>
    </x:row>
    <x:row r="15" ht="25" customHeight="1">
      <x:c r="A15" s="2"/>
      <x:c r="B15" s="9"/>
      <x:c r="C15" s="9"/>
      <x:c r="D15" s="9"/>
      <x:c r="E15" s="11"/>
      <x:c r="F15" s="9"/>
      <x:c r="G15" s="9"/>
      <x:c r="H15" s="17" t="str">
        <x:f>IF(COUNTA(A15:G15)=0,"",IF(AND(A15&lt;&gt;"",COUNT(B15:F15)=5,MIN(B15:F15)&gt;=0,E15&lt;=1),B15*C15*E15,"n.a."))</x:f>
      </x:c>
      <x:c r="I15" s="17" t="str">
        <x:f>IF(COUNTA(A15:G15)=0,"",IF(AND(A15&lt;&gt;"",COUNT(B15:F15)=5,MIN(B15:F15)&gt;=0,E15&lt;=1),B15*D15*E15,"n.a."))</x:f>
      </x:c>
      <x:c r="J15" s="17" t="str">
        <x:f>IF(COUNT(H15:I15)=2,I15-H15,"")</x:f>
      </x:c>
      <x:c r="K15" s="17" t="str">
        <x:f>IF(ISNUMBER(I15),I15-B15*F15,"")</x:f>
      </x:c>
      <x:c r="L15" s="17" t="str">
        <x:f>IF(AND(ISNUMBER(B15),ISNUMBER(G15),B15&gt;=0,G15&gt;0),B15*G15/60,"")</x:f>
      </x:c>
      <x:c r="M15" s="17" t="str">
        <x:f>IF(AND(ISNUMBER(K15),ISNUMBER(L15),L15&gt;0),K15/L15,"n.a.")</x:f>
        <x:v>n.a.</x:v>
      </x:c>
      <x:c r="N15" s="2" t="str">
        <x:f>IF(COUNTA(A15:G15)=0,"",IF(NOT(AND(A15&lt;&gt;"",COUNT(B15:F15)=5,MIN(B15:F15)&gt;=0,E15&lt;=1)),"Missing / invalid price or volume",IF(OR(NOT(ISNUMBER(G15)),G15&lt;=0),"Missing chair time",IF(COUNTIF($A$7:$A$306,A15)&gt;1,"Duplicate code — review","Ready"))))</x:f>
      </x:c>
    </x:row>
    <x:row r="16" ht="25" customHeight="1">
      <x:c r="A16" s="2"/>
      <x:c r="B16" s="9"/>
      <x:c r="C16" s="9"/>
      <x:c r="D16" s="9"/>
      <x:c r="E16" s="11"/>
      <x:c r="F16" s="9"/>
      <x:c r="G16" s="9"/>
      <x:c r="H16" s="17" t="str">
        <x:f>IF(COUNTA(A16:G16)=0,"",IF(AND(A16&lt;&gt;"",COUNT(B16:F16)=5,MIN(B16:F16)&gt;=0,E16&lt;=1),B16*C16*E16,"n.a."))</x:f>
      </x:c>
      <x:c r="I16" s="17" t="str">
        <x:f>IF(COUNTA(A16:G16)=0,"",IF(AND(A16&lt;&gt;"",COUNT(B16:F16)=5,MIN(B16:F16)&gt;=0,E16&lt;=1),B16*D16*E16,"n.a."))</x:f>
      </x:c>
      <x:c r="J16" s="17" t="str">
        <x:f>IF(COUNT(H16:I16)=2,I16-H16,"")</x:f>
      </x:c>
      <x:c r="K16" s="17" t="str">
        <x:f>IF(ISNUMBER(I16),I16-B16*F16,"")</x:f>
      </x:c>
      <x:c r="L16" s="17" t="str">
        <x:f>IF(AND(ISNUMBER(B16),ISNUMBER(G16),B16&gt;=0,G16&gt;0),B16*G16/60,"")</x:f>
      </x:c>
      <x:c r="M16" s="17" t="str">
        <x:f>IF(AND(ISNUMBER(K16),ISNUMBER(L16),L16&gt;0),K16/L16,"n.a.")</x:f>
        <x:v>n.a.</x:v>
      </x:c>
      <x:c r="N16" s="2" t="str">
        <x:f>IF(COUNTA(A16:G16)=0,"",IF(NOT(AND(A16&lt;&gt;"",COUNT(B16:F16)=5,MIN(B16:F16)&gt;=0,E16&lt;=1)),"Missing / invalid price or volume",IF(OR(NOT(ISNUMBER(G16)),G16&lt;=0),"Missing chair time",IF(COUNTIF($A$7:$A$306,A16)&gt;1,"Duplicate code — review","Ready"))))</x:f>
      </x:c>
    </x:row>
    <x:row r="17" ht="25" customHeight="1">
      <x:c r="A17" s="2"/>
      <x:c r="B17" s="9"/>
      <x:c r="C17" s="9"/>
      <x:c r="D17" s="9"/>
      <x:c r="E17" s="11"/>
      <x:c r="F17" s="9"/>
      <x:c r="G17" s="9"/>
      <x:c r="H17" s="17" t="str">
        <x:f>IF(COUNTA(A17:G17)=0,"",IF(AND(A17&lt;&gt;"",COUNT(B17:F17)=5,MIN(B17:F17)&gt;=0,E17&lt;=1),B17*C17*E17,"n.a."))</x:f>
      </x:c>
      <x:c r="I17" s="17" t="str">
        <x:f>IF(COUNTA(A17:G17)=0,"",IF(AND(A17&lt;&gt;"",COUNT(B17:F17)=5,MIN(B17:F17)&gt;=0,E17&lt;=1),B17*D17*E17,"n.a."))</x:f>
      </x:c>
      <x:c r="J17" s="17" t="str">
        <x:f>IF(COUNT(H17:I17)=2,I17-H17,"")</x:f>
      </x:c>
      <x:c r="K17" s="17" t="str">
        <x:f>IF(ISNUMBER(I17),I17-B17*F17,"")</x:f>
      </x:c>
      <x:c r="L17" s="17" t="str">
        <x:f>IF(AND(ISNUMBER(B17),ISNUMBER(G17),B17&gt;=0,G17&gt;0),B17*G17/60,"")</x:f>
      </x:c>
      <x:c r="M17" s="17" t="str">
        <x:f>IF(AND(ISNUMBER(K17),ISNUMBER(L17),L17&gt;0),K17/L17,"n.a.")</x:f>
        <x:v>n.a.</x:v>
      </x:c>
      <x:c r="N17" s="2" t="str">
        <x:f>IF(COUNTA(A17:G17)=0,"",IF(NOT(AND(A17&lt;&gt;"",COUNT(B17:F17)=5,MIN(B17:F17)&gt;=0,E17&lt;=1)),"Missing / invalid price or volume",IF(OR(NOT(ISNUMBER(G17)),G17&lt;=0),"Missing chair time",IF(COUNTIF($A$7:$A$306,A17)&gt;1,"Duplicate code — review","Ready"))))</x:f>
      </x:c>
    </x:row>
    <x:row r="18" ht="25" customHeight="1">
      <x:c r="A18" s="2"/>
      <x:c r="B18" s="9"/>
      <x:c r="C18" s="9"/>
      <x:c r="D18" s="9"/>
      <x:c r="E18" s="11"/>
      <x:c r="F18" s="9"/>
      <x:c r="G18" s="9"/>
      <x:c r="H18" s="17" t="str">
        <x:f>IF(COUNTA(A18:G18)=0,"",IF(AND(A18&lt;&gt;"",COUNT(B18:F18)=5,MIN(B18:F18)&gt;=0,E18&lt;=1),B18*C18*E18,"n.a."))</x:f>
      </x:c>
      <x:c r="I18" s="17" t="str">
        <x:f>IF(COUNTA(A18:G18)=0,"",IF(AND(A18&lt;&gt;"",COUNT(B18:F18)=5,MIN(B18:F18)&gt;=0,E18&lt;=1),B18*D18*E18,"n.a."))</x:f>
      </x:c>
      <x:c r="J18" s="17" t="str">
        <x:f>IF(COUNT(H18:I18)=2,I18-H18,"")</x:f>
      </x:c>
      <x:c r="K18" s="17" t="str">
        <x:f>IF(ISNUMBER(I18),I18-B18*F18,"")</x:f>
      </x:c>
      <x:c r="L18" s="17" t="str">
        <x:f>IF(AND(ISNUMBER(B18),ISNUMBER(G18),B18&gt;=0,G18&gt;0),B18*G18/60,"")</x:f>
      </x:c>
      <x:c r="M18" s="17" t="str">
        <x:f>IF(AND(ISNUMBER(K18),ISNUMBER(L18),L18&gt;0),K18/L18,"n.a.")</x:f>
        <x:v>n.a.</x:v>
      </x:c>
      <x:c r="N18" s="2" t="str">
        <x:f>IF(COUNTA(A18:G18)=0,"",IF(NOT(AND(A18&lt;&gt;"",COUNT(B18:F18)=5,MIN(B18:F18)&gt;=0,E18&lt;=1)),"Missing / invalid price or volume",IF(OR(NOT(ISNUMBER(G18)),G18&lt;=0),"Missing chair time",IF(COUNTIF($A$7:$A$306,A18)&gt;1,"Duplicate code — review","Ready"))))</x:f>
      </x:c>
    </x:row>
    <x:row r="19" ht="25" customHeight="1">
      <x:c r="A19" s="2"/>
      <x:c r="B19" s="9"/>
      <x:c r="C19" s="9"/>
      <x:c r="D19" s="9"/>
      <x:c r="E19" s="11"/>
      <x:c r="F19" s="9"/>
      <x:c r="G19" s="9"/>
      <x:c r="H19" s="17" t="str">
        <x:f>IF(COUNTA(A19:G19)=0,"",IF(AND(A19&lt;&gt;"",COUNT(B19:F19)=5,MIN(B19:F19)&gt;=0,E19&lt;=1),B19*C19*E19,"n.a."))</x:f>
      </x:c>
      <x:c r="I19" s="17" t="str">
        <x:f>IF(COUNTA(A19:G19)=0,"",IF(AND(A19&lt;&gt;"",COUNT(B19:F19)=5,MIN(B19:F19)&gt;=0,E19&lt;=1),B19*D19*E19,"n.a."))</x:f>
      </x:c>
      <x:c r="J19" s="17" t="str">
        <x:f>IF(COUNT(H19:I19)=2,I19-H19,"")</x:f>
      </x:c>
      <x:c r="K19" s="17" t="str">
        <x:f>IF(ISNUMBER(I19),I19-B19*F19,"")</x:f>
      </x:c>
      <x:c r="L19" s="17" t="str">
        <x:f>IF(AND(ISNUMBER(B19),ISNUMBER(G19),B19&gt;=0,G19&gt;0),B19*G19/60,"")</x:f>
      </x:c>
      <x:c r="M19" s="17" t="str">
        <x:f>IF(AND(ISNUMBER(K19),ISNUMBER(L19),L19&gt;0),K19/L19,"n.a.")</x:f>
        <x:v>n.a.</x:v>
      </x:c>
      <x:c r="N19" s="2" t="str">
        <x:f>IF(COUNTA(A19:G19)=0,"",IF(NOT(AND(A19&lt;&gt;"",COUNT(B19:F19)=5,MIN(B19:F19)&gt;=0,E19&lt;=1)),"Missing / invalid price or volume",IF(OR(NOT(ISNUMBER(G19)),G19&lt;=0),"Missing chair time",IF(COUNTIF($A$7:$A$306,A19)&gt;1,"Duplicate code — review","Ready"))))</x:f>
      </x:c>
    </x:row>
    <x:row r="20" ht="25" customHeight="1">
      <x:c r="A20" s="2"/>
      <x:c r="B20" s="9"/>
      <x:c r="C20" s="9"/>
      <x:c r="D20" s="9"/>
      <x:c r="E20" s="11"/>
      <x:c r="F20" s="9"/>
      <x:c r="G20" s="9"/>
      <x:c r="H20" s="17" t="str">
        <x:f>IF(COUNTA(A20:G20)=0,"",IF(AND(A20&lt;&gt;"",COUNT(B20:F20)=5,MIN(B20:F20)&gt;=0,E20&lt;=1),B20*C20*E20,"n.a."))</x:f>
      </x:c>
      <x:c r="I20" s="17" t="str">
        <x:f>IF(COUNTA(A20:G20)=0,"",IF(AND(A20&lt;&gt;"",COUNT(B20:F20)=5,MIN(B20:F20)&gt;=0,E20&lt;=1),B20*D20*E20,"n.a."))</x:f>
      </x:c>
      <x:c r="J20" s="17" t="str">
        <x:f>IF(COUNT(H20:I20)=2,I20-H20,"")</x:f>
      </x:c>
      <x:c r="K20" s="17" t="str">
        <x:f>IF(ISNUMBER(I20),I20-B20*F20,"")</x:f>
      </x:c>
      <x:c r="L20" s="17" t="str">
        <x:f>IF(AND(ISNUMBER(B20),ISNUMBER(G20),B20&gt;=0,G20&gt;0),B20*G20/60,"")</x:f>
      </x:c>
      <x:c r="M20" s="17" t="str">
        <x:f>IF(AND(ISNUMBER(K20),ISNUMBER(L20),L20&gt;0),K20/L20,"n.a.")</x:f>
        <x:v>n.a.</x:v>
      </x:c>
      <x:c r="N20" s="2" t="str">
        <x:f>IF(COUNTA(A20:G20)=0,"",IF(NOT(AND(A20&lt;&gt;"",COUNT(B20:F20)=5,MIN(B20:F20)&gt;=0,E20&lt;=1)),"Missing / invalid price or volume",IF(OR(NOT(ISNUMBER(G20)),G20&lt;=0),"Missing chair time",IF(COUNTIF($A$7:$A$306,A20)&gt;1,"Duplicate code — review","Ready"))))</x:f>
      </x:c>
    </x:row>
    <x:row r="21" ht="25" customHeight="1">
      <x:c r="A21" s="2"/>
      <x:c r="B21" s="9"/>
      <x:c r="C21" s="9"/>
      <x:c r="D21" s="9"/>
      <x:c r="E21" s="11"/>
      <x:c r="F21" s="9"/>
      <x:c r="G21" s="9"/>
      <x:c r="H21" s="17" t="str">
        <x:f>IF(COUNTA(A21:G21)=0,"",IF(AND(A21&lt;&gt;"",COUNT(B21:F21)=5,MIN(B21:F21)&gt;=0,E21&lt;=1),B21*C21*E21,"n.a."))</x:f>
      </x:c>
      <x:c r="I21" s="17" t="str">
        <x:f>IF(COUNTA(A21:G21)=0,"",IF(AND(A21&lt;&gt;"",COUNT(B21:F21)=5,MIN(B21:F21)&gt;=0,E21&lt;=1),B21*D21*E21,"n.a."))</x:f>
      </x:c>
      <x:c r="J21" s="17" t="str">
        <x:f>IF(COUNT(H21:I21)=2,I21-H21,"")</x:f>
      </x:c>
      <x:c r="K21" s="17" t="str">
        <x:f>IF(ISNUMBER(I21),I21-B21*F21,"")</x:f>
      </x:c>
      <x:c r="L21" s="17" t="str">
        <x:f>IF(AND(ISNUMBER(B21),ISNUMBER(G21),B21&gt;=0,G21&gt;0),B21*G21/60,"")</x:f>
      </x:c>
      <x:c r="M21" s="17" t="str">
        <x:f>IF(AND(ISNUMBER(K21),ISNUMBER(L21),L21&gt;0),K21/L21,"n.a.")</x:f>
        <x:v>n.a.</x:v>
      </x:c>
      <x:c r="N21" s="2" t="str">
        <x:f>IF(COUNTA(A21:G21)=0,"",IF(NOT(AND(A21&lt;&gt;"",COUNT(B21:F21)=5,MIN(B21:F21)&gt;=0,E21&lt;=1)),"Missing / invalid price or volume",IF(OR(NOT(ISNUMBER(G21)),G21&lt;=0),"Missing chair time",IF(COUNTIF($A$7:$A$306,A21)&gt;1,"Duplicate code — review","Ready"))))</x:f>
      </x:c>
    </x:row>
    <x:row r="22" ht="25" customHeight="1">
      <x:c r="A22" s="2"/>
      <x:c r="B22" s="9"/>
      <x:c r="C22" s="9"/>
      <x:c r="D22" s="9"/>
      <x:c r="E22" s="11"/>
      <x:c r="F22" s="9"/>
      <x:c r="G22" s="9"/>
      <x:c r="H22" s="17" t="str">
        <x:f>IF(COUNTA(A22:G22)=0,"",IF(AND(A22&lt;&gt;"",COUNT(B22:F22)=5,MIN(B22:F22)&gt;=0,E22&lt;=1),B22*C22*E22,"n.a."))</x:f>
      </x:c>
      <x:c r="I22" s="17" t="str">
        <x:f>IF(COUNTA(A22:G22)=0,"",IF(AND(A22&lt;&gt;"",COUNT(B22:F22)=5,MIN(B22:F22)&gt;=0,E22&lt;=1),B22*D22*E22,"n.a."))</x:f>
      </x:c>
      <x:c r="J22" s="17" t="str">
        <x:f>IF(COUNT(H22:I22)=2,I22-H22,"")</x:f>
      </x:c>
      <x:c r="K22" s="17" t="str">
        <x:f>IF(ISNUMBER(I22),I22-B22*F22,"")</x:f>
      </x:c>
      <x:c r="L22" s="17" t="str">
        <x:f>IF(AND(ISNUMBER(B22),ISNUMBER(G22),B22&gt;=0,G22&gt;0),B22*G22/60,"")</x:f>
      </x:c>
      <x:c r="M22" s="17" t="str">
        <x:f>IF(AND(ISNUMBER(K22),ISNUMBER(L22),L22&gt;0),K22/L22,"n.a.")</x:f>
        <x:v>n.a.</x:v>
      </x:c>
      <x:c r="N22" s="2" t="str">
        <x:f>IF(COUNTA(A22:G22)=0,"",IF(NOT(AND(A22&lt;&gt;"",COUNT(B22:F22)=5,MIN(B22:F22)&gt;=0,E22&lt;=1)),"Missing / invalid price or volume",IF(OR(NOT(ISNUMBER(G22)),G22&lt;=0),"Missing chair time",IF(COUNTIF($A$7:$A$306,A22)&gt;1,"Duplicate code — review","Ready"))))</x:f>
      </x:c>
    </x:row>
    <x:row r="23" ht="25" customHeight="1">
      <x:c r="A23" s="2"/>
      <x:c r="B23" s="9"/>
      <x:c r="C23" s="9"/>
      <x:c r="D23" s="9"/>
      <x:c r="E23" s="11"/>
      <x:c r="F23" s="9"/>
      <x:c r="G23" s="9"/>
      <x:c r="H23" s="17" t="str">
        <x:f>IF(COUNTA(A23:G23)=0,"",IF(AND(A23&lt;&gt;"",COUNT(B23:F23)=5,MIN(B23:F23)&gt;=0,E23&lt;=1),B23*C23*E23,"n.a."))</x:f>
      </x:c>
      <x:c r="I23" s="17" t="str">
        <x:f>IF(COUNTA(A23:G23)=0,"",IF(AND(A23&lt;&gt;"",COUNT(B23:F23)=5,MIN(B23:F23)&gt;=0,E23&lt;=1),B23*D23*E23,"n.a."))</x:f>
      </x:c>
      <x:c r="J23" s="17" t="str">
        <x:f>IF(COUNT(H23:I23)=2,I23-H23,"")</x:f>
      </x:c>
      <x:c r="K23" s="17" t="str">
        <x:f>IF(ISNUMBER(I23),I23-B23*F23,"")</x:f>
      </x:c>
      <x:c r="L23" s="17" t="str">
        <x:f>IF(AND(ISNUMBER(B23),ISNUMBER(G23),B23&gt;=0,G23&gt;0),B23*G23/60,"")</x:f>
      </x:c>
      <x:c r="M23" s="17" t="str">
        <x:f>IF(AND(ISNUMBER(K23),ISNUMBER(L23),L23&gt;0),K23/L23,"n.a.")</x:f>
        <x:v>n.a.</x:v>
      </x:c>
      <x:c r="N23" s="2" t="str">
        <x:f>IF(COUNTA(A23:G23)=0,"",IF(NOT(AND(A23&lt;&gt;"",COUNT(B23:F23)=5,MIN(B23:F23)&gt;=0,E23&lt;=1)),"Missing / invalid price or volume",IF(OR(NOT(ISNUMBER(G23)),G23&lt;=0),"Missing chair time",IF(COUNTIF($A$7:$A$306,A23)&gt;1,"Duplicate code — review","Ready"))))</x:f>
      </x:c>
    </x:row>
    <x:row r="24" ht="25" customHeight="1">
      <x:c r="A24" s="2"/>
      <x:c r="B24" s="9"/>
      <x:c r="C24" s="9"/>
      <x:c r="D24" s="9"/>
      <x:c r="E24" s="11"/>
      <x:c r="F24" s="9"/>
      <x:c r="G24" s="9"/>
      <x:c r="H24" s="17" t="str">
        <x:f>IF(COUNTA(A24:G24)=0,"",IF(AND(A24&lt;&gt;"",COUNT(B24:F24)=5,MIN(B24:F24)&gt;=0,E24&lt;=1),B24*C24*E24,"n.a."))</x:f>
      </x:c>
      <x:c r="I24" s="17" t="str">
        <x:f>IF(COUNTA(A24:G24)=0,"",IF(AND(A24&lt;&gt;"",COUNT(B24:F24)=5,MIN(B24:F24)&gt;=0,E24&lt;=1),B24*D24*E24,"n.a."))</x:f>
      </x:c>
      <x:c r="J24" s="17" t="str">
        <x:f>IF(COUNT(H24:I24)=2,I24-H24,"")</x:f>
      </x:c>
      <x:c r="K24" s="17" t="str">
        <x:f>IF(ISNUMBER(I24),I24-B24*F24,"")</x:f>
      </x:c>
      <x:c r="L24" s="17" t="str">
        <x:f>IF(AND(ISNUMBER(B24),ISNUMBER(G24),B24&gt;=0,G24&gt;0),B24*G24/60,"")</x:f>
      </x:c>
      <x:c r="M24" s="17" t="str">
        <x:f>IF(AND(ISNUMBER(K24),ISNUMBER(L24),L24&gt;0),K24/L24,"n.a.")</x:f>
        <x:v>n.a.</x:v>
      </x:c>
      <x:c r="N24" s="2" t="str">
        <x:f>IF(COUNTA(A24:G24)=0,"",IF(NOT(AND(A24&lt;&gt;"",COUNT(B24:F24)=5,MIN(B24:F24)&gt;=0,E24&lt;=1)),"Missing / invalid price or volume",IF(OR(NOT(ISNUMBER(G24)),G24&lt;=0),"Missing chair time",IF(COUNTIF($A$7:$A$306,A24)&gt;1,"Duplicate code — review","Ready"))))</x:f>
      </x:c>
    </x:row>
    <x:row r="25" ht="25" customHeight="1">
      <x:c r="A25" s="2"/>
      <x:c r="B25" s="9"/>
      <x:c r="C25" s="9"/>
      <x:c r="D25" s="9"/>
      <x:c r="E25" s="11"/>
      <x:c r="F25" s="9"/>
      <x:c r="G25" s="9"/>
      <x:c r="H25" s="17" t="str">
        <x:f>IF(COUNTA(A25:G25)=0,"",IF(AND(A25&lt;&gt;"",COUNT(B25:F25)=5,MIN(B25:F25)&gt;=0,E25&lt;=1),B25*C25*E25,"n.a."))</x:f>
      </x:c>
      <x:c r="I25" s="17" t="str">
        <x:f>IF(COUNTA(A25:G25)=0,"",IF(AND(A25&lt;&gt;"",COUNT(B25:F25)=5,MIN(B25:F25)&gt;=0,E25&lt;=1),B25*D25*E25,"n.a."))</x:f>
      </x:c>
      <x:c r="J25" s="17" t="str">
        <x:f>IF(COUNT(H25:I25)=2,I25-H25,"")</x:f>
      </x:c>
      <x:c r="K25" s="17" t="str">
        <x:f>IF(ISNUMBER(I25),I25-B25*F25,"")</x:f>
      </x:c>
      <x:c r="L25" s="17" t="str">
        <x:f>IF(AND(ISNUMBER(B25),ISNUMBER(G25),B25&gt;=0,G25&gt;0),B25*G25/60,"")</x:f>
      </x:c>
      <x:c r="M25" s="17" t="str">
        <x:f>IF(AND(ISNUMBER(K25),ISNUMBER(L25),L25&gt;0),K25/L25,"n.a.")</x:f>
        <x:v>n.a.</x:v>
      </x:c>
      <x:c r="N25" s="2" t="str">
        <x:f>IF(COUNTA(A25:G25)=0,"",IF(NOT(AND(A25&lt;&gt;"",COUNT(B25:F25)=5,MIN(B25:F25)&gt;=0,E25&lt;=1)),"Missing / invalid price or volume",IF(OR(NOT(ISNUMBER(G25)),G25&lt;=0),"Missing chair time",IF(COUNTIF($A$7:$A$306,A25)&gt;1,"Duplicate code — review","Ready"))))</x:f>
      </x:c>
    </x:row>
    <x:row r="26" ht="25" customHeight="1">
      <x:c r="A26" s="2"/>
      <x:c r="B26" s="9"/>
      <x:c r="C26" s="9"/>
      <x:c r="D26" s="9"/>
      <x:c r="E26" s="11"/>
      <x:c r="F26" s="9"/>
      <x:c r="G26" s="9"/>
      <x:c r="H26" s="17" t="str">
        <x:f>IF(COUNTA(A26:G26)=0,"",IF(AND(A26&lt;&gt;"",COUNT(B26:F26)=5,MIN(B26:F26)&gt;=0,E26&lt;=1),B26*C26*E26,"n.a."))</x:f>
      </x:c>
      <x:c r="I26" s="17" t="str">
        <x:f>IF(COUNTA(A26:G26)=0,"",IF(AND(A26&lt;&gt;"",COUNT(B26:F26)=5,MIN(B26:F26)&gt;=0,E26&lt;=1),B26*D26*E26,"n.a."))</x:f>
      </x:c>
      <x:c r="J26" s="17" t="str">
        <x:f>IF(COUNT(H26:I26)=2,I26-H26,"")</x:f>
      </x:c>
      <x:c r="K26" s="17" t="str">
        <x:f>IF(ISNUMBER(I26),I26-B26*F26,"")</x:f>
      </x:c>
      <x:c r="L26" s="17" t="str">
        <x:f>IF(AND(ISNUMBER(B26),ISNUMBER(G26),B26&gt;=0,G26&gt;0),B26*G26/60,"")</x:f>
      </x:c>
      <x:c r="M26" s="17" t="str">
        <x:f>IF(AND(ISNUMBER(K26),ISNUMBER(L26),L26&gt;0),K26/L26,"n.a.")</x:f>
        <x:v>n.a.</x:v>
      </x:c>
      <x:c r="N26" s="2" t="str">
        <x:f>IF(COUNTA(A26:G26)=0,"",IF(NOT(AND(A26&lt;&gt;"",COUNT(B26:F26)=5,MIN(B26:F26)&gt;=0,E26&lt;=1)),"Missing / invalid price or volume",IF(OR(NOT(ISNUMBER(G26)),G26&lt;=0),"Missing chair time",IF(COUNTIF($A$7:$A$306,A26)&gt;1,"Duplicate code — review","Ready"))))</x:f>
      </x:c>
    </x:row>
    <x:row r="27" ht="25" customHeight="1">
      <x:c r="A27" s="2"/>
      <x:c r="B27" s="9"/>
      <x:c r="C27" s="9"/>
      <x:c r="D27" s="9"/>
      <x:c r="E27" s="11"/>
      <x:c r="F27" s="9"/>
      <x:c r="G27" s="9"/>
      <x:c r="H27" s="17" t="str">
        <x:f>IF(COUNTA(A27:G27)=0,"",IF(AND(A27&lt;&gt;"",COUNT(B27:F27)=5,MIN(B27:F27)&gt;=0,E27&lt;=1),B27*C27*E27,"n.a."))</x:f>
      </x:c>
      <x:c r="I27" s="17" t="str">
        <x:f>IF(COUNTA(A27:G27)=0,"",IF(AND(A27&lt;&gt;"",COUNT(B27:F27)=5,MIN(B27:F27)&gt;=0,E27&lt;=1),B27*D27*E27,"n.a."))</x:f>
      </x:c>
      <x:c r="J27" s="17" t="str">
        <x:f>IF(COUNT(H27:I27)=2,I27-H27,"")</x:f>
      </x:c>
      <x:c r="K27" s="17" t="str">
        <x:f>IF(ISNUMBER(I27),I27-B27*F27,"")</x:f>
      </x:c>
      <x:c r="L27" s="17" t="str">
        <x:f>IF(AND(ISNUMBER(B27),ISNUMBER(G27),B27&gt;=0,G27&gt;0),B27*G27/60,"")</x:f>
      </x:c>
      <x:c r="M27" s="17" t="str">
        <x:f>IF(AND(ISNUMBER(K27),ISNUMBER(L27),L27&gt;0),K27/L27,"n.a.")</x:f>
        <x:v>n.a.</x:v>
      </x:c>
      <x:c r="N27" s="2" t="str">
        <x:f>IF(COUNTA(A27:G27)=0,"",IF(NOT(AND(A27&lt;&gt;"",COUNT(B27:F27)=5,MIN(B27:F27)&gt;=0,E27&lt;=1)),"Missing / invalid price or volume",IF(OR(NOT(ISNUMBER(G27)),G27&lt;=0),"Missing chair time",IF(COUNTIF($A$7:$A$306,A27)&gt;1,"Duplicate code — review","Ready"))))</x:f>
      </x:c>
    </x:row>
    <x:row r="28" ht="25" customHeight="1">
      <x:c r="A28" s="2"/>
      <x:c r="B28" s="9"/>
      <x:c r="C28" s="9"/>
      <x:c r="D28" s="9"/>
      <x:c r="E28" s="11"/>
      <x:c r="F28" s="9"/>
      <x:c r="G28" s="9"/>
      <x:c r="H28" s="17" t="str">
        <x:f>IF(COUNTA(A28:G28)=0,"",IF(AND(A28&lt;&gt;"",COUNT(B28:F28)=5,MIN(B28:F28)&gt;=0,E28&lt;=1),B28*C28*E28,"n.a."))</x:f>
      </x:c>
      <x:c r="I28" s="17" t="str">
        <x:f>IF(COUNTA(A28:G28)=0,"",IF(AND(A28&lt;&gt;"",COUNT(B28:F28)=5,MIN(B28:F28)&gt;=0,E28&lt;=1),B28*D28*E28,"n.a."))</x:f>
      </x:c>
      <x:c r="J28" s="17" t="str">
        <x:f>IF(COUNT(H28:I28)=2,I28-H28,"")</x:f>
      </x:c>
      <x:c r="K28" s="17" t="str">
        <x:f>IF(ISNUMBER(I28),I28-B28*F28,"")</x:f>
      </x:c>
      <x:c r="L28" s="17" t="str">
        <x:f>IF(AND(ISNUMBER(B28),ISNUMBER(G28),B28&gt;=0,G28&gt;0),B28*G28/60,"")</x:f>
      </x:c>
      <x:c r="M28" s="17" t="str">
        <x:f>IF(AND(ISNUMBER(K28),ISNUMBER(L28),L28&gt;0),K28/L28,"n.a.")</x:f>
        <x:v>n.a.</x:v>
      </x:c>
      <x:c r="N28" s="2" t="str">
        <x:f>IF(COUNTA(A28:G28)=0,"",IF(NOT(AND(A28&lt;&gt;"",COUNT(B28:F28)=5,MIN(B28:F28)&gt;=0,E28&lt;=1)),"Missing / invalid price or volume",IF(OR(NOT(ISNUMBER(G28)),G28&lt;=0),"Missing chair time",IF(COUNTIF($A$7:$A$306,A28)&gt;1,"Duplicate code — review","Ready"))))</x:f>
      </x:c>
    </x:row>
    <x:row r="29" ht="25" customHeight="1">
      <x:c r="A29" s="2"/>
      <x:c r="B29" s="9"/>
      <x:c r="C29" s="9"/>
      <x:c r="D29" s="9"/>
      <x:c r="E29" s="11"/>
      <x:c r="F29" s="9"/>
      <x:c r="G29" s="9"/>
      <x:c r="H29" s="17" t="str">
        <x:f>IF(COUNTA(A29:G29)=0,"",IF(AND(A29&lt;&gt;"",COUNT(B29:F29)=5,MIN(B29:F29)&gt;=0,E29&lt;=1),B29*C29*E29,"n.a."))</x:f>
      </x:c>
      <x:c r="I29" s="17" t="str">
        <x:f>IF(COUNTA(A29:G29)=0,"",IF(AND(A29&lt;&gt;"",COUNT(B29:F29)=5,MIN(B29:F29)&gt;=0,E29&lt;=1),B29*D29*E29,"n.a."))</x:f>
      </x:c>
      <x:c r="J29" s="17" t="str">
        <x:f>IF(COUNT(H29:I29)=2,I29-H29,"")</x:f>
      </x:c>
      <x:c r="K29" s="17" t="str">
        <x:f>IF(ISNUMBER(I29),I29-B29*F29,"")</x:f>
      </x:c>
      <x:c r="L29" s="17" t="str">
        <x:f>IF(AND(ISNUMBER(B29),ISNUMBER(G29),B29&gt;=0,G29&gt;0),B29*G29/60,"")</x:f>
      </x:c>
      <x:c r="M29" s="17" t="str">
        <x:f>IF(AND(ISNUMBER(K29),ISNUMBER(L29),L29&gt;0),K29/L29,"n.a.")</x:f>
        <x:v>n.a.</x:v>
      </x:c>
      <x:c r="N29" s="2" t="str">
        <x:f>IF(COUNTA(A29:G29)=0,"",IF(NOT(AND(A29&lt;&gt;"",COUNT(B29:F29)=5,MIN(B29:F29)&gt;=0,E29&lt;=1)),"Missing / invalid price or volume",IF(OR(NOT(ISNUMBER(G29)),G29&lt;=0),"Missing chair time",IF(COUNTIF($A$7:$A$306,A29)&gt;1,"Duplicate code — review","Ready"))))</x:f>
      </x:c>
    </x:row>
    <x:row r="30" ht="25" customHeight="1">
      <x:c r="A30" s="2"/>
      <x:c r="B30" s="9"/>
      <x:c r="C30" s="9"/>
      <x:c r="D30" s="9"/>
      <x:c r="E30" s="11"/>
      <x:c r="F30" s="9"/>
      <x:c r="G30" s="9"/>
      <x:c r="H30" s="17" t="str">
        <x:f>IF(COUNTA(A30:G30)=0,"",IF(AND(A30&lt;&gt;"",COUNT(B30:F30)=5,MIN(B30:F30)&gt;=0,E30&lt;=1),B30*C30*E30,"n.a."))</x:f>
      </x:c>
      <x:c r="I30" s="17" t="str">
        <x:f>IF(COUNTA(A30:G30)=0,"",IF(AND(A30&lt;&gt;"",COUNT(B30:F30)=5,MIN(B30:F30)&gt;=0,E30&lt;=1),B30*D30*E30,"n.a."))</x:f>
      </x:c>
      <x:c r="J30" s="17" t="str">
        <x:f>IF(COUNT(H30:I30)=2,I30-H30,"")</x:f>
      </x:c>
      <x:c r="K30" s="17" t="str">
        <x:f>IF(ISNUMBER(I30),I30-B30*F30,"")</x:f>
      </x:c>
      <x:c r="L30" s="17" t="str">
        <x:f>IF(AND(ISNUMBER(B30),ISNUMBER(G30),B30&gt;=0,G30&gt;0),B30*G30/60,"")</x:f>
      </x:c>
      <x:c r="M30" s="17" t="str">
        <x:f>IF(AND(ISNUMBER(K30),ISNUMBER(L30),L30&gt;0),K30/L30,"n.a.")</x:f>
        <x:v>n.a.</x:v>
      </x:c>
      <x:c r="N30" s="2" t="str">
        <x:f>IF(COUNTA(A30:G30)=0,"",IF(NOT(AND(A30&lt;&gt;"",COUNT(B30:F30)=5,MIN(B30:F30)&gt;=0,E30&lt;=1)),"Missing / invalid price or volume",IF(OR(NOT(ISNUMBER(G30)),G30&lt;=0),"Missing chair time",IF(COUNTIF($A$7:$A$306,A30)&gt;1,"Duplicate code — review","Ready"))))</x:f>
      </x:c>
    </x:row>
    <x:row r="31" ht="25" customHeight="1">
      <x:c r="A31" s="2"/>
      <x:c r="B31" s="9"/>
      <x:c r="C31" s="9"/>
      <x:c r="D31" s="9"/>
      <x:c r="E31" s="11"/>
      <x:c r="F31" s="9"/>
      <x:c r="G31" s="9"/>
      <x:c r="H31" s="17" t="str">
        <x:f>IF(COUNTA(A31:G31)=0,"",IF(AND(A31&lt;&gt;"",COUNT(B31:F31)=5,MIN(B31:F31)&gt;=0,E31&lt;=1),B31*C31*E31,"n.a."))</x:f>
      </x:c>
      <x:c r="I31" s="17" t="str">
        <x:f>IF(COUNTA(A31:G31)=0,"",IF(AND(A31&lt;&gt;"",COUNT(B31:F31)=5,MIN(B31:F31)&gt;=0,E31&lt;=1),B31*D31*E31,"n.a."))</x:f>
      </x:c>
      <x:c r="J31" s="17" t="str">
        <x:f>IF(COUNT(H31:I31)=2,I31-H31,"")</x:f>
      </x:c>
      <x:c r="K31" s="17" t="str">
        <x:f>IF(ISNUMBER(I31),I31-B31*F31,"")</x:f>
      </x:c>
      <x:c r="L31" s="17" t="str">
        <x:f>IF(AND(ISNUMBER(B31),ISNUMBER(G31),B31&gt;=0,G31&gt;0),B31*G31/60,"")</x:f>
      </x:c>
      <x:c r="M31" s="17" t="str">
        <x:f>IF(AND(ISNUMBER(K31),ISNUMBER(L31),L31&gt;0),K31/L31,"n.a.")</x:f>
        <x:v>n.a.</x:v>
      </x:c>
      <x:c r="N31" s="2" t="str">
        <x:f>IF(COUNTA(A31:G31)=0,"",IF(NOT(AND(A31&lt;&gt;"",COUNT(B31:F31)=5,MIN(B31:F31)&gt;=0,E31&lt;=1)),"Missing / invalid price or volume",IF(OR(NOT(ISNUMBER(G31)),G31&lt;=0),"Missing chair time",IF(COUNTIF($A$7:$A$306,A31)&gt;1,"Duplicate code — review","Ready"))))</x:f>
      </x:c>
    </x:row>
    <x:row r="32" ht="25" customHeight="1">
      <x:c r="A32" s="2"/>
      <x:c r="B32" s="9"/>
      <x:c r="C32" s="9"/>
      <x:c r="D32" s="9"/>
      <x:c r="E32" s="11"/>
      <x:c r="F32" s="9"/>
      <x:c r="G32" s="9"/>
      <x:c r="H32" s="17" t="str">
        <x:f>IF(COUNTA(A32:G32)=0,"",IF(AND(A32&lt;&gt;"",COUNT(B32:F32)=5,MIN(B32:F32)&gt;=0,E32&lt;=1),B32*C32*E32,"n.a."))</x:f>
      </x:c>
      <x:c r="I32" s="17" t="str">
        <x:f>IF(COUNTA(A32:G32)=0,"",IF(AND(A32&lt;&gt;"",COUNT(B32:F32)=5,MIN(B32:F32)&gt;=0,E32&lt;=1),B32*D32*E32,"n.a."))</x:f>
      </x:c>
      <x:c r="J32" s="17" t="str">
        <x:f>IF(COUNT(H32:I32)=2,I32-H32,"")</x:f>
      </x:c>
      <x:c r="K32" s="17" t="str">
        <x:f>IF(ISNUMBER(I32),I32-B32*F32,"")</x:f>
      </x:c>
      <x:c r="L32" s="17" t="str">
        <x:f>IF(AND(ISNUMBER(B32),ISNUMBER(G32),B32&gt;=0,G32&gt;0),B32*G32/60,"")</x:f>
      </x:c>
      <x:c r="M32" s="17" t="str">
        <x:f>IF(AND(ISNUMBER(K32),ISNUMBER(L32),L32&gt;0),K32/L32,"n.a.")</x:f>
        <x:v>n.a.</x:v>
      </x:c>
      <x:c r="N32" s="2" t="str">
        <x:f>IF(COUNTA(A32:G32)=0,"",IF(NOT(AND(A32&lt;&gt;"",COUNT(B32:F32)=5,MIN(B32:F32)&gt;=0,E32&lt;=1)),"Missing / invalid price or volume",IF(OR(NOT(ISNUMBER(G32)),G32&lt;=0),"Missing chair time",IF(COUNTIF($A$7:$A$306,A32)&gt;1,"Duplicate code — review","Ready"))))</x:f>
      </x:c>
    </x:row>
    <x:row r="33" ht="25" customHeight="1">
      <x:c r="A33" s="2"/>
      <x:c r="B33" s="9"/>
      <x:c r="C33" s="9"/>
      <x:c r="D33" s="9"/>
      <x:c r="E33" s="11"/>
      <x:c r="F33" s="9"/>
      <x:c r="G33" s="9"/>
      <x:c r="H33" s="17" t="str">
        <x:f>IF(COUNTA(A33:G33)=0,"",IF(AND(A33&lt;&gt;"",COUNT(B33:F33)=5,MIN(B33:F33)&gt;=0,E33&lt;=1),B33*C33*E33,"n.a."))</x:f>
      </x:c>
      <x:c r="I33" s="17" t="str">
        <x:f>IF(COUNTA(A33:G33)=0,"",IF(AND(A33&lt;&gt;"",COUNT(B33:F33)=5,MIN(B33:F33)&gt;=0,E33&lt;=1),B33*D33*E33,"n.a."))</x:f>
      </x:c>
      <x:c r="J33" s="17" t="str">
        <x:f>IF(COUNT(H33:I33)=2,I33-H33,"")</x:f>
      </x:c>
      <x:c r="K33" s="17" t="str">
        <x:f>IF(ISNUMBER(I33),I33-B33*F33,"")</x:f>
      </x:c>
      <x:c r="L33" s="17" t="str">
        <x:f>IF(AND(ISNUMBER(B33),ISNUMBER(G33),B33&gt;=0,G33&gt;0),B33*G33/60,"")</x:f>
      </x:c>
      <x:c r="M33" s="17" t="str">
        <x:f>IF(AND(ISNUMBER(K33),ISNUMBER(L33),L33&gt;0),K33/L33,"n.a.")</x:f>
        <x:v>n.a.</x:v>
      </x:c>
      <x:c r="N33" s="2" t="str">
        <x:f>IF(COUNTA(A33:G33)=0,"",IF(NOT(AND(A33&lt;&gt;"",COUNT(B33:F33)=5,MIN(B33:F33)&gt;=0,E33&lt;=1)),"Missing / invalid price or volume",IF(OR(NOT(ISNUMBER(G33)),G33&lt;=0),"Missing chair time",IF(COUNTIF($A$7:$A$306,A33)&gt;1,"Duplicate code — review","Ready"))))</x:f>
      </x:c>
    </x:row>
    <x:row r="34" ht="25" customHeight="1">
      <x:c r="A34" s="2"/>
      <x:c r="B34" s="9"/>
      <x:c r="C34" s="9"/>
      <x:c r="D34" s="9"/>
      <x:c r="E34" s="11"/>
      <x:c r="F34" s="9"/>
      <x:c r="G34" s="9"/>
      <x:c r="H34" s="17" t="str">
        <x:f>IF(COUNTA(A34:G34)=0,"",IF(AND(A34&lt;&gt;"",COUNT(B34:F34)=5,MIN(B34:F34)&gt;=0,E34&lt;=1),B34*C34*E34,"n.a."))</x:f>
      </x:c>
      <x:c r="I34" s="17" t="str">
        <x:f>IF(COUNTA(A34:G34)=0,"",IF(AND(A34&lt;&gt;"",COUNT(B34:F34)=5,MIN(B34:F34)&gt;=0,E34&lt;=1),B34*D34*E34,"n.a."))</x:f>
      </x:c>
      <x:c r="J34" s="17" t="str">
        <x:f>IF(COUNT(H34:I34)=2,I34-H34,"")</x:f>
      </x:c>
      <x:c r="K34" s="17" t="str">
        <x:f>IF(ISNUMBER(I34),I34-B34*F34,"")</x:f>
      </x:c>
      <x:c r="L34" s="17" t="str">
        <x:f>IF(AND(ISNUMBER(B34),ISNUMBER(G34),B34&gt;=0,G34&gt;0),B34*G34/60,"")</x:f>
      </x:c>
      <x:c r="M34" s="17" t="str">
        <x:f>IF(AND(ISNUMBER(K34),ISNUMBER(L34),L34&gt;0),K34/L34,"n.a.")</x:f>
        <x:v>n.a.</x:v>
      </x:c>
      <x:c r="N34" s="2" t="str">
        <x:f>IF(COUNTA(A34:G34)=0,"",IF(NOT(AND(A34&lt;&gt;"",COUNT(B34:F34)=5,MIN(B34:F34)&gt;=0,E34&lt;=1)),"Missing / invalid price or volume",IF(OR(NOT(ISNUMBER(G34)),G34&lt;=0),"Missing chair time",IF(COUNTIF($A$7:$A$306,A34)&gt;1,"Duplicate code — review","Ready"))))</x:f>
      </x:c>
    </x:row>
    <x:row r="35" ht="25" customHeight="1">
      <x:c r="A35" s="2"/>
      <x:c r="B35" s="9"/>
      <x:c r="C35" s="9"/>
      <x:c r="D35" s="9"/>
      <x:c r="E35" s="11"/>
      <x:c r="F35" s="9"/>
      <x:c r="G35" s="9"/>
      <x:c r="H35" s="17" t="str">
        <x:f>IF(COUNTA(A35:G35)=0,"",IF(AND(A35&lt;&gt;"",COUNT(B35:F35)=5,MIN(B35:F35)&gt;=0,E35&lt;=1),B35*C35*E35,"n.a."))</x:f>
      </x:c>
      <x:c r="I35" s="17" t="str">
        <x:f>IF(COUNTA(A35:G35)=0,"",IF(AND(A35&lt;&gt;"",COUNT(B35:F35)=5,MIN(B35:F35)&gt;=0,E35&lt;=1),B35*D35*E35,"n.a."))</x:f>
      </x:c>
      <x:c r="J35" s="17" t="str">
        <x:f>IF(COUNT(H35:I35)=2,I35-H35,"")</x:f>
      </x:c>
      <x:c r="K35" s="17" t="str">
        <x:f>IF(ISNUMBER(I35),I35-B35*F35,"")</x:f>
      </x:c>
      <x:c r="L35" s="17" t="str">
        <x:f>IF(AND(ISNUMBER(B35),ISNUMBER(G35),B35&gt;=0,G35&gt;0),B35*G35/60,"")</x:f>
      </x:c>
      <x:c r="M35" s="17" t="str">
        <x:f>IF(AND(ISNUMBER(K35),ISNUMBER(L35),L35&gt;0),K35/L35,"n.a.")</x:f>
        <x:v>n.a.</x:v>
      </x:c>
      <x:c r="N35" s="2" t="str">
        <x:f>IF(COUNTA(A35:G35)=0,"",IF(NOT(AND(A35&lt;&gt;"",COUNT(B35:F35)=5,MIN(B35:F35)&gt;=0,E35&lt;=1)),"Missing / invalid price or volume",IF(OR(NOT(ISNUMBER(G35)),G35&lt;=0),"Missing chair time",IF(COUNTIF($A$7:$A$306,A35)&gt;1,"Duplicate code — review","Ready"))))</x:f>
      </x:c>
    </x:row>
    <x:row r="36" ht="25" customHeight="1">
      <x:c r="A36" s="2"/>
      <x:c r="B36" s="9"/>
      <x:c r="C36" s="9"/>
      <x:c r="D36" s="9"/>
      <x:c r="E36" s="11"/>
      <x:c r="F36" s="9"/>
      <x:c r="G36" s="9"/>
      <x:c r="H36" s="17" t="str">
        <x:f>IF(COUNTA(A36:G36)=0,"",IF(AND(A36&lt;&gt;"",COUNT(B36:F36)=5,MIN(B36:F36)&gt;=0,E36&lt;=1),B36*C36*E36,"n.a."))</x:f>
      </x:c>
      <x:c r="I36" s="17" t="str">
        <x:f>IF(COUNTA(A36:G36)=0,"",IF(AND(A36&lt;&gt;"",COUNT(B36:F36)=5,MIN(B36:F36)&gt;=0,E36&lt;=1),B36*D36*E36,"n.a."))</x:f>
      </x:c>
      <x:c r="J36" s="17" t="str">
        <x:f>IF(COUNT(H36:I36)=2,I36-H36,"")</x:f>
      </x:c>
      <x:c r="K36" s="17" t="str">
        <x:f>IF(ISNUMBER(I36),I36-B36*F36,"")</x:f>
      </x:c>
      <x:c r="L36" s="17" t="str">
        <x:f>IF(AND(ISNUMBER(B36),ISNUMBER(G36),B36&gt;=0,G36&gt;0),B36*G36/60,"")</x:f>
      </x:c>
      <x:c r="M36" s="17" t="str">
        <x:f>IF(AND(ISNUMBER(K36),ISNUMBER(L36),L36&gt;0),K36/L36,"n.a.")</x:f>
        <x:v>n.a.</x:v>
      </x:c>
      <x:c r="N36" s="2" t="str">
        <x:f>IF(COUNTA(A36:G36)=0,"",IF(NOT(AND(A36&lt;&gt;"",COUNT(B36:F36)=5,MIN(B36:F36)&gt;=0,E36&lt;=1)),"Missing / invalid price or volume",IF(OR(NOT(ISNUMBER(G36)),G36&lt;=0),"Missing chair time",IF(COUNTIF($A$7:$A$306,A36)&gt;1,"Duplicate code — review","Ready"))))</x:f>
      </x:c>
    </x:row>
    <x:row r="37" ht="25" customHeight="1">
      <x:c r="A37" s="2"/>
      <x:c r="B37" s="9"/>
      <x:c r="C37" s="9"/>
      <x:c r="D37" s="9"/>
      <x:c r="E37" s="11"/>
      <x:c r="F37" s="9"/>
      <x:c r="G37" s="9"/>
      <x:c r="H37" s="17" t="str">
        <x:f>IF(COUNTA(A37:G37)=0,"",IF(AND(A37&lt;&gt;"",COUNT(B37:F37)=5,MIN(B37:F37)&gt;=0,E37&lt;=1),B37*C37*E37,"n.a."))</x:f>
      </x:c>
      <x:c r="I37" s="17" t="str">
        <x:f>IF(COUNTA(A37:G37)=0,"",IF(AND(A37&lt;&gt;"",COUNT(B37:F37)=5,MIN(B37:F37)&gt;=0,E37&lt;=1),B37*D37*E37,"n.a."))</x:f>
      </x:c>
      <x:c r="J37" s="17" t="str">
        <x:f>IF(COUNT(H37:I37)=2,I37-H37,"")</x:f>
      </x:c>
      <x:c r="K37" s="17" t="str">
        <x:f>IF(ISNUMBER(I37),I37-B37*F37,"")</x:f>
      </x:c>
      <x:c r="L37" s="17" t="str">
        <x:f>IF(AND(ISNUMBER(B37),ISNUMBER(G37),B37&gt;=0,G37&gt;0),B37*G37/60,"")</x:f>
      </x:c>
      <x:c r="M37" s="17" t="str">
        <x:f>IF(AND(ISNUMBER(K37),ISNUMBER(L37),L37&gt;0),K37/L37,"n.a.")</x:f>
        <x:v>n.a.</x:v>
      </x:c>
      <x:c r="N37" s="2" t="str">
        <x:f>IF(COUNTA(A37:G37)=0,"",IF(NOT(AND(A37&lt;&gt;"",COUNT(B37:F37)=5,MIN(B37:F37)&gt;=0,E37&lt;=1)),"Missing / invalid price or volume",IF(OR(NOT(ISNUMBER(G37)),G37&lt;=0),"Missing chair time",IF(COUNTIF($A$7:$A$306,A37)&gt;1,"Duplicate code — review","Ready"))))</x:f>
      </x:c>
    </x:row>
    <x:row r="38" ht="25" customHeight="1">
      <x:c r="A38" s="2"/>
      <x:c r="B38" s="9"/>
      <x:c r="C38" s="9"/>
      <x:c r="D38" s="9"/>
      <x:c r="E38" s="11"/>
      <x:c r="F38" s="9"/>
      <x:c r="G38" s="9"/>
      <x:c r="H38" s="17" t="str">
        <x:f>IF(COUNTA(A38:G38)=0,"",IF(AND(A38&lt;&gt;"",COUNT(B38:F38)=5,MIN(B38:F38)&gt;=0,E38&lt;=1),B38*C38*E38,"n.a."))</x:f>
      </x:c>
      <x:c r="I38" s="17" t="str">
        <x:f>IF(COUNTA(A38:G38)=0,"",IF(AND(A38&lt;&gt;"",COUNT(B38:F38)=5,MIN(B38:F38)&gt;=0,E38&lt;=1),B38*D38*E38,"n.a."))</x:f>
      </x:c>
      <x:c r="J38" s="17" t="str">
        <x:f>IF(COUNT(H38:I38)=2,I38-H38,"")</x:f>
      </x:c>
      <x:c r="K38" s="17" t="str">
        <x:f>IF(ISNUMBER(I38),I38-B38*F38,"")</x:f>
      </x:c>
      <x:c r="L38" s="17" t="str">
        <x:f>IF(AND(ISNUMBER(B38),ISNUMBER(G38),B38&gt;=0,G38&gt;0),B38*G38/60,"")</x:f>
      </x:c>
      <x:c r="M38" s="17" t="str">
        <x:f>IF(AND(ISNUMBER(K38),ISNUMBER(L38),L38&gt;0),K38/L38,"n.a.")</x:f>
        <x:v>n.a.</x:v>
      </x:c>
      <x:c r="N38" s="2" t="str">
        <x:f>IF(COUNTA(A38:G38)=0,"",IF(NOT(AND(A38&lt;&gt;"",COUNT(B38:F38)=5,MIN(B38:F38)&gt;=0,E38&lt;=1)),"Missing / invalid price or volume",IF(OR(NOT(ISNUMBER(G38)),G38&lt;=0),"Missing chair time",IF(COUNTIF($A$7:$A$306,A38)&gt;1,"Duplicate code — review","Ready"))))</x:f>
      </x:c>
    </x:row>
    <x:row r="39" ht="25" customHeight="1">
      <x:c r="A39" s="2"/>
      <x:c r="B39" s="9"/>
      <x:c r="C39" s="9"/>
      <x:c r="D39" s="9"/>
      <x:c r="E39" s="11"/>
      <x:c r="F39" s="9"/>
      <x:c r="G39" s="9"/>
      <x:c r="H39" s="17" t="str">
        <x:f>IF(COUNTA(A39:G39)=0,"",IF(AND(A39&lt;&gt;"",COUNT(B39:F39)=5,MIN(B39:F39)&gt;=0,E39&lt;=1),B39*C39*E39,"n.a."))</x:f>
      </x:c>
      <x:c r="I39" s="17" t="str">
        <x:f>IF(COUNTA(A39:G39)=0,"",IF(AND(A39&lt;&gt;"",COUNT(B39:F39)=5,MIN(B39:F39)&gt;=0,E39&lt;=1),B39*D39*E39,"n.a."))</x:f>
      </x:c>
      <x:c r="J39" s="17" t="str">
        <x:f>IF(COUNT(H39:I39)=2,I39-H39,"")</x:f>
      </x:c>
      <x:c r="K39" s="17" t="str">
        <x:f>IF(ISNUMBER(I39),I39-B39*F39,"")</x:f>
      </x:c>
      <x:c r="L39" s="17" t="str">
        <x:f>IF(AND(ISNUMBER(B39),ISNUMBER(G39),B39&gt;=0,G39&gt;0),B39*G39/60,"")</x:f>
      </x:c>
      <x:c r="M39" s="17" t="str">
        <x:f>IF(AND(ISNUMBER(K39),ISNUMBER(L39),L39&gt;0),K39/L39,"n.a.")</x:f>
        <x:v>n.a.</x:v>
      </x:c>
      <x:c r="N39" s="2" t="str">
        <x:f>IF(COUNTA(A39:G39)=0,"",IF(NOT(AND(A39&lt;&gt;"",COUNT(B39:F39)=5,MIN(B39:F39)&gt;=0,E39&lt;=1)),"Missing / invalid price or volume",IF(OR(NOT(ISNUMBER(G39)),G39&lt;=0),"Missing chair time",IF(COUNTIF($A$7:$A$306,A39)&gt;1,"Duplicate code — review","Ready"))))</x:f>
      </x:c>
    </x:row>
    <x:row r="40" ht="25" customHeight="1">
      <x:c r="A40" s="2"/>
      <x:c r="B40" s="9"/>
      <x:c r="C40" s="9"/>
      <x:c r="D40" s="9"/>
      <x:c r="E40" s="11"/>
      <x:c r="F40" s="9"/>
      <x:c r="G40" s="9"/>
      <x:c r="H40" s="17" t="str">
        <x:f>IF(COUNTA(A40:G40)=0,"",IF(AND(A40&lt;&gt;"",COUNT(B40:F40)=5,MIN(B40:F40)&gt;=0,E40&lt;=1),B40*C40*E40,"n.a."))</x:f>
      </x:c>
      <x:c r="I40" s="17" t="str">
        <x:f>IF(COUNTA(A40:G40)=0,"",IF(AND(A40&lt;&gt;"",COUNT(B40:F40)=5,MIN(B40:F40)&gt;=0,E40&lt;=1),B40*D40*E40,"n.a."))</x:f>
      </x:c>
      <x:c r="J40" s="17" t="str">
        <x:f>IF(COUNT(H40:I40)=2,I40-H40,"")</x:f>
      </x:c>
      <x:c r="K40" s="17" t="str">
        <x:f>IF(ISNUMBER(I40),I40-B40*F40,"")</x:f>
      </x:c>
      <x:c r="L40" s="17" t="str">
        <x:f>IF(AND(ISNUMBER(B40),ISNUMBER(G40),B40&gt;=0,G40&gt;0),B40*G40/60,"")</x:f>
      </x:c>
      <x:c r="M40" s="17" t="str">
        <x:f>IF(AND(ISNUMBER(K40),ISNUMBER(L40),L40&gt;0),K40/L40,"n.a.")</x:f>
        <x:v>n.a.</x:v>
      </x:c>
      <x:c r="N40" s="2" t="str">
        <x:f>IF(COUNTA(A40:G40)=0,"",IF(NOT(AND(A40&lt;&gt;"",COUNT(B40:F40)=5,MIN(B40:F40)&gt;=0,E40&lt;=1)),"Missing / invalid price or volume",IF(OR(NOT(ISNUMBER(G40)),G40&lt;=0),"Missing chair time",IF(COUNTIF($A$7:$A$306,A40)&gt;1,"Duplicate code — review","Ready"))))</x:f>
      </x:c>
    </x:row>
    <x:row r="41" ht="25" customHeight="1">
      <x:c r="A41" s="2"/>
      <x:c r="B41" s="9"/>
      <x:c r="C41" s="9"/>
      <x:c r="D41" s="9"/>
      <x:c r="E41" s="11"/>
      <x:c r="F41" s="9"/>
      <x:c r="G41" s="9"/>
      <x:c r="H41" s="17" t="str">
        <x:f>IF(COUNTA(A41:G41)=0,"",IF(AND(A41&lt;&gt;"",COUNT(B41:F41)=5,MIN(B41:F41)&gt;=0,E41&lt;=1),B41*C41*E41,"n.a."))</x:f>
      </x:c>
      <x:c r="I41" s="17" t="str">
        <x:f>IF(COUNTA(A41:G41)=0,"",IF(AND(A41&lt;&gt;"",COUNT(B41:F41)=5,MIN(B41:F41)&gt;=0,E41&lt;=1),B41*D41*E41,"n.a."))</x:f>
      </x:c>
      <x:c r="J41" s="17" t="str">
        <x:f>IF(COUNT(H41:I41)=2,I41-H41,"")</x:f>
      </x:c>
      <x:c r="K41" s="17" t="str">
        <x:f>IF(ISNUMBER(I41),I41-B41*F41,"")</x:f>
      </x:c>
      <x:c r="L41" s="17" t="str">
        <x:f>IF(AND(ISNUMBER(B41),ISNUMBER(G41),B41&gt;=0,G41&gt;0),B41*G41/60,"")</x:f>
      </x:c>
      <x:c r="M41" s="17" t="str">
        <x:f>IF(AND(ISNUMBER(K41),ISNUMBER(L41),L41&gt;0),K41/L41,"n.a.")</x:f>
        <x:v>n.a.</x:v>
      </x:c>
      <x:c r="N41" s="2" t="str">
        <x:f>IF(COUNTA(A41:G41)=0,"",IF(NOT(AND(A41&lt;&gt;"",COUNT(B41:F41)=5,MIN(B41:F41)&gt;=0,E41&lt;=1)),"Missing / invalid price or volume",IF(OR(NOT(ISNUMBER(G41)),G41&lt;=0),"Missing chair time",IF(COUNTIF($A$7:$A$306,A41)&gt;1,"Duplicate code — review","Ready"))))</x:f>
      </x:c>
    </x:row>
    <x:row r="42" ht="25" customHeight="1">
      <x:c r="A42" s="2"/>
      <x:c r="B42" s="9"/>
      <x:c r="C42" s="9"/>
      <x:c r="D42" s="9"/>
      <x:c r="E42" s="11"/>
      <x:c r="F42" s="9"/>
      <x:c r="G42" s="9"/>
      <x:c r="H42" s="17" t="str">
        <x:f>IF(COUNTA(A42:G42)=0,"",IF(AND(A42&lt;&gt;"",COUNT(B42:F42)=5,MIN(B42:F42)&gt;=0,E42&lt;=1),B42*C42*E42,"n.a."))</x:f>
      </x:c>
      <x:c r="I42" s="17" t="str">
        <x:f>IF(COUNTA(A42:G42)=0,"",IF(AND(A42&lt;&gt;"",COUNT(B42:F42)=5,MIN(B42:F42)&gt;=0,E42&lt;=1),B42*D42*E42,"n.a."))</x:f>
      </x:c>
      <x:c r="J42" s="17" t="str">
        <x:f>IF(COUNT(H42:I42)=2,I42-H42,"")</x:f>
      </x:c>
      <x:c r="K42" s="17" t="str">
        <x:f>IF(ISNUMBER(I42),I42-B42*F42,"")</x:f>
      </x:c>
      <x:c r="L42" s="17" t="str">
        <x:f>IF(AND(ISNUMBER(B42),ISNUMBER(G42),B42&gt;=0,G42&gt;0),B42*G42/60,"")</x:f>
      </x:c>
      <x:c r="M42" s="17" t="str">
        <x:f>IF(AND(ISNUMBER(K42),ISNUMBER(L42),L42&gt;0),K42/L42,"n.a.")</x:f>
        <x:v>n.a.</x:v>
      </x:c>
      <x:c r="N42" s="2" t="str">
        <x:f>IF(COUNTA(A42:G42)=0,"",IF(NOT(AND(A42&lt;&gt;"",COUNT(B42:F42)=5,MIN(B42:F42)&gt;=0,E42&lt;=1)),"Missing / invalid price or volume",IF(OR(NOT(ISNUMBER(G42)),G42&lt;=0),"Missing chair time",IF(COUNTIF($A$7:$A$306,A42)&gt;1,"Duplicate code — review","Ready"))))</x:f>
      </x:c>
    </x:row>
    <x:row r="43" ht="25" customHeight="1">
      <x:c r="A43" s="2"/>
      <x:c r="B43" s="9"/>
      <x:c r="C43" s="9"/>
      <x:c r="D43" s="9"/>
      <x:c r="E43" s="11"/>
      <x:c r="F43" s="9"/>
      <x:c r="G43" s="9"/>
      <x:c r="H43" s="17" t="str">
        <x:f>IF(COUNTA(A43:G43)=0,"",IF(AND(A43&lt;&gt;"",COUNT(B43:F43)=5,MIN(B43:F43)&gt;=0,E43&lt;=1),B43*C43*E43,"n.a."))</x:f>
      </x:c>
      <x:c r="I43" s="17" t="str">
        <x:f>IF(COUNTA(A43:G43)=0,"",IF(AND(A43&lt;&gt;"",COUNT(B43:F43)=5,MIN(B43:F43)&gt;=0,E43&lt;=1),B43*D43*E43,"n.a."))</x:f>
      </x:c>
      <x:c r="J43" s="17" t="str">
        <x:f>IF(COUNT(H43:I43)=2,I43-H43,"")</x:f>
      </x:c>
      <x:c r="K43" s="17" t="str">
        <x:f>IF(ISNUMBER(I43),I43-B43*F43,"")</x:f>
      </x:c>
      <x:c r="L43" s="17" t="str">
        <x:f>IF(AND(ISNUMBER(B43),ISNUMBER(G43),B43&gt;=0,G43&gt;0),B43*G43/60,"")</x:f>
      </x:c>
      <x:c r="M43" s="17" t="str">
        <x:f>IF(AND(ISNUMBER(K43),ISNUMBER(L43),L43&gt;0),K43/L43,"n.a.")</x:f>
        <x:v>n.a.</x:v>
      </x:c>
      <x:c r="N43" s="2" t="str">
        <x:f>IF(COUNTA(A43:G43)=0,"",IF(NOT(AND(A43&lt;&gt;"",COUNT(B43:F43)=5,MIN(B43:F43)&gt;=0,E43&lt;=1)),"Missing / invalid price or volume",IF(OR(NOT(ISNUMBER(G43)),G43&lt;=0),"Missing chair time",IF(COUNTIF($A$7:$A$306,A43)&gt;1,"Duplicate code — review","Ready"))))</x:f>
      </x:c>
    </x:row>
    <x:row r="44" ht="25" customHeight="1">
      <x:c r="A44" s="2"/>
      <x:c r="B44" s="9"/>
      <x:c r="C44" s="9"/>
      <x:c r="D44" s="9"/>
      <x:c r="E44" s="11"/>
      <x:c r="F44" s="9"/>
      <x:c r="G44" s="9"/>
      <x:c r="H44" s="17" t="str">
        <x:f>IF(COUNTA(A44:G44)=0,"",IF(AND(A44&lt;&gt;"",COUNT(B44:F44)=5,MIN(B44:F44)&gt;=0,E44&lt;=1),B44*C44*E44,"n.a."))</x:f>
      </x:c>
      <x:c r="I44" s="17" t="str">
        <x:f>IF(COUNTA(A44:G44)=0,"",IF(AND(A44&lt;&gt;"",COUNT(B44:F44)=5,MIN(B44:F44)&gt;=0,E44&lt;=1),B44*D44*E44,"n.a."))</x:f>
      </x:c>
      <x:c r="J44" s="17" t="str">
        <x:f>IF(COUNT(H44:I44)=2,I44-H44,"")</x:f>
      </x:c>
      <x:c r="K44" s="17" t="str">
        <x:f>IF(ISNUMBER(I44),I44-B44*F44,"")</x:f>
      </x:c>
      <x:c r="L44" s="17" t="str">
        <x:f>IF(AND(ISNUMBER(B44),ISNUMBER(G44),B44&gt;=0,G44&gt;0),B44*G44/60,"")</x:f>
      </x:c>
      <x:c r="M44" s="17" t="str">
        <x:f>IF(AND(ISNUMBER(K44),ISNUMBER(L44),L44&gt;0),K44/L44,"n.a.")</x:f>
        <x:v>n.a.</x:v>
      </x:c>
      <x:c r="N44" s="2" t="str">
        <x:f>IF(COUNTA(A44:G44)=0,"",IF(NOT(AND(A44&lt;&gt;"",COUNT(B44:F44)=5,MIN(B44:F44)&gt;=0,E44&lt;=1)),"Missing / invalid price or volume",IF(OR(NOT(ISNUMBER(G44)),G44&lt;=0),"Missing chair time",IF(COUNTIF($A$7:$A$306,A44)&gt;1,"Duplicate code — review","Ready"))))</x:f>
      </x:c>
    </x:row>
    <x:row r="45" ht="25" customHeight="1">
      <x:c r="A45" s="2"/>
      <x:c r="B45" s="9"/>
      <x:c r="C45" s="9"/>
      <x:c r="D45" s="9"/>
      <x:c r="E45" s="11"/>
      <x:c r="F45" s="9"/>
      <x:c r="G45" s="9"/>
      <x:c r="H45" s="17" t="str">
        <x:f>IF(COUNTA(A45:G45)=0,"",IF(AND(A45&lt;&gt;"",COUNT(B45:F45)=5,MIN(B45:F45)&gt;=0,E45&lt;=1),B45*C45*E45,"n.a."))</x:f>
      </x:c>
      <x:c r="I45" s="17" t="str">
        <x:f>IF(COUNTA(A45:G45)=0,"",IF(AND(A45&lt;&gt;"",COUNT(B45:F45)=5,MIN(B45:F45)&gt;=0,E45&lt;=1),B45*D45*E45,"n.a."))</x:f>
      </x:c>
      <x:c r="J45" s="17" t="str">
        <x:f>IF(COUNT(H45:I45)=2,I45-H45,"")</x:f>
      </x:c>
      <x:c r="K45" s="17" t="str">
        <x:f>IF(ISNUMBER(I45),I45-B45*F45,"")</x:f>
      </x:c>
      <x:c r="L45" s="17" t="str">
        <x:f>IF(AND(ISNUMBER(B45),ISNUMBER(G45),B45&gt;=0,G45&gt;0),B45*G45/60,"")</x:f>
      </x:c>
      <x:c r="M45" s="17" t="str">
        <x:f>IF(AND(ISNUMBER(K45),ISNUMBER(L45),L45&gt;0),K45/L45,"n.a.")</x:f>
        <x:v>n.a.</x:v>
      </x:c>
      <x:c r="N45" s="2" t="str">
        <x:f>IF(COUNTA(A45:G45)=0,"",IF(NOT(AND(A45&lt;&gt;"",COUNT(B45:F45)=5,MIN(B45:F45)&gt;=0,E45&lt;=1)),"Missing / invalid price or volume",IF(OR(NOT(ISNUMBER(G45)),G45&lt;=0),"Missing chair time",IF(COUNTIF($A$7:$A$306,A45)&gt;1,"Duplicate code — review","Ready"))))</x:f>
      </x:c>
    </x:row>
    <x:row r="46" ht="25" customHeight="1">
      <x:c r="A46" s="2"/>
      <x:c r="B46" s="9"/>
      <x:c r="C46" s="9"/>
      <x:c r="D46" s="9"/>
      <x:c r="E46" s="11"/>
      <x:c r="F46" s="9"/>
      <x:c r="G46" s="9"/>
      <x:c r="H46" s="17" t="str">
        <x:f>IF(COUNTA(A46:G46)=0,"",IF(AND(A46&lt;&gt;"",COUNT(B46:F46)=5,MIN(B46:F46)&gt;=0,E46&lt;=1),B46*C46*E46,"n.a."))</x:f>
      </x:c>
      <x:c r="I46" s="17" t="str">
        <x:f>IF(COUNTA(A46:G46)=0,"",IF(AND(A46&lt;&gt;"",COUNT(B46:F46)=5,MIN(B46:F46)&gt;=0,E46&lt;=1),B46*D46*E46,"n.a."))</x:f>
      </x:c>
      <x:c r="J46" s="17" t="str">
        <x:f>IF(COUNT(H46:I46)=2,I46-H46,"")</x:f>
      </x:c>
      <x:c r="K46" s="17" t="str">
        <x:f>IF(ISNUMBER(I46),I46-B46*F46,"")</x:f>
      </x:c>
      <x:c r="L46" s="17" t="str">
        <x:f>IF(AND(ISNUMBER(B46),ISNUMBER(G46),B46&gt;=0,G46&gt;0),B46*G46/60,"")</x:f>
      </x:c>
      <x:c r="M46" s="17" t="str">
        <x:f>IF(AND(ISNUMBER(K46),ISNUMBER(L46),L46&gt;0),K46/L46,"n.a.")</x:f>
        <x:v>n.a.</x:v>
      </x:c>
      <x:c r="N46" s="2" t="str">
        <x:f>IF(COUNTA(A46:G46)=0,"",IF(NOT(AND(A46&lt;&gt;"",COUNT(B46:F46)=5,MIN(B46:F46)&gt;=0,E46&lt;=1)),"Missing / invalid price or volume",IF(OR(NOT(ISNUMBER(G46)),G46&lt;=0),"Missing chair time",IF(COUNTIF($A$7:$A$306,A46)&gt;1,"Duplicate code — review","Ready"))))</x:f>
      </x:c>
    </x:row>
    <x:row r="47" ht="25" customHeight="1">
      <x:c r="A47" s="2"/>
      <x:c r="B47" s="9"/>
      <x:c r="C47" s="9"/>
      <x:c r="D47" s="9"/>
      <x:c r="E47" s="11"/>
      <x:c r="F47" s="9"/>
      <x:c r="G47" s="9"/>
      <x:c r="H47" s="17" t="str">
        <x:f>IF(COUNTA(A47:G47)=0,"",IF(AND(A47&lt;&gt;"",COUNT(B47:F47)=5,MIN(B47:F47)&gt;=0,E47&lt;=1),B47*C47*E47,"n.a."))</x:f>
      </x:c>
      <x:c r="I47" s="17" t="str">
        <x:f>IF(COUNTA(A47:G47)=0,"",IF(AND(A47&lt;&gt;"",COUNT(B47:F47)=5,MIN(B47:F47)&gt;=0,E47&lt;=1),B47*D47*E47,"n.a."))</x:f>
      </x:c>
      <x:c r="J47" s="17" t="str">
        <x:f>IF(COUNT(H47:I47)=2,I47-H47,"")</x:f>
      </x:c>
      <x:c r="K47" s="17" t="str">
        <x:f>IF(ISNUMBER(I47),I47-B47*F47,"")</x:f>
      </x:c>
      <x:c r="L47" s="17" t="str">
        <x:f>IF(AND(ISNUMBER(B47),ISNUMBER(G47),B47&gt;=0,G47&gt;0),B47*G47/60,"")</x:f>
      </x:c>
      <x:c r="M47" s="17" t="str">
        <x:f>IF(AND(ISNUMBER(K47),ISNUMBER(L47),L47&gt;0),K47/L47,"n.a.")</x:f>
        <x:v>n.a.</x:v>
      </x:c>
      <x:c r="N47" s="2" t="str">
        <x:f>IF(COUNTA(A47:G47)=0,"",IF(NOT(AND(A47&lt;&gt;"",COUNT(B47:F47)=5,MIN(B47:F47)&gt;=0,E47&lt;=1)),"Missing / invalid price or volume",IF(OR(NOT(ISNUMBER(G47)),G47&lt;=0),"Missing chair time",IF(COUNTIF($A$7:$A$306,A47)&gt;1,"Duplicate code — review","Ready"))))</x:f>
      </x:c>
    </x:row>
    <x:row r="48" ht="25" customHeight="1">
      <x:c r="A48" s="2"/>
      <x:c r="B48" s="9"/>
      <x:c r="C48" s="9"/>
      <x:c r="D48" s="9"/>
      <x:c r="E48" s="11"/>
      <x:c r="F48" s="9"/>
      <x:c r="G48" s="9"/>
      <x:c r="H48" s="17" t="str">
        <x:f>IF(COUNTA(A48:G48)=0,"",IF(AND(A48&lt;&gt;"",COUNT(B48:F48)=5,MIN(B48:F48)&gt;=0,E48&lt;=1),B48*C48*E48,"n.a."))</x:f>
      </x:c>
      <x:c r="I48" s="17" t="str">
        <x:f>IF(COUNTA(A48:G48)=0,"",IF(AND(A48&lt;&gt;"",COUNT(B48:F48)=5,MIN(B48:F48)&gt;=0,E48&lt;=1),B48*D48*E48,"n.a."))</x:f>
      </x:c>
      <x:c r="J48" s="17" t="str">
        <x:f>IF(COUNT(H48:I48)=2,I48-H48,"")</x:f>
      </x:c>
      <x:c r="K48" s="17" t="str">
        <x:f>IF(ISNUMBER(I48),I48-B48*F48,"")</x:f>
      </x:c>
      <x:c r="L48" s="17" t="str">
        <x:f>IF(AND(ISNUMBER(B48),ISNUMBER(G48),B48&gt;=0,G48&gt;0),B48*G48/60,"")</x:f>
      </x:c>
      <x:c r="M48" s="17" t="str">
        <x:f>IF(AND(ISNUMBER(K48),ISNUMBER(L48),L48&gt;0),K48/L48,"n.a.")</x:f>
        <x:v>n.a.</x:v>
      </x:c>
      <x:c r="N48" s="2" t="str">
        <x:f>IF(COUNTA(A48:G48)=0,"",IF(NOT(AND(A48&lt;&gt;"",COUNT(B48:F48)=5,MIN(B48:F48)&gt;=0,E48&lt;=1)),"Missing / invalid price or volume",IF(OR(NOT(ISNUMBER(G48)),G48&lt;=0),"Missing chair time",IF(COUNTIF($A$7:$A$306,A48)&gt;1,"Duplicate code — review","Ready"))))</x:f>
      </x:c>
    </x:row>
    <x:row r="49" ht="25" customHeight="1">
      <x:c r="A49" s="2"/>
      <x:c r="B49" s="9"/>
      <x:c r="C49" s="9"/>
      <x:c r="D49" s="9"/>
      <x:c r="E49" s="11"/>
      <x:c r="F49" s="9"/>
      <x:c r="G49" s="9"/>
      <x:c r="H49" s="17" t="str">
        <x:f>IF(COUNTA(A49:G49)=0,"",IF(AND(A49&lt;&gt;"",COUNT(B49:F49)=5,MIN(B49:F49)&gt;=0,E49&lt;=1),B49*C49*E49,"n.a."))</x:f>
      </x:c>
      <x:c r="I49" s="17" t="str">
        <x:f>IF(COUNTA(A49:G49)=0,"",IF(AND(A49&lt;&gt;"",COUNT(B49:F49)=5,MIN(B49:F49)&gt;=0,E49&lt;=1),B49*D49*E49,"n.a."))</x:f>
      </x:c>
      <x:c r="J49" s="17" t="str">
        <x:f>IF(COUNT(H49:I49)=2,I49-H49,"")</x:f>
      </x:c>
      <x:c r="K49" s="17" t="str">
        <x:f>IF(ISNUMBER(I49),I49-B49*F49,"")</x:f>
      </x:c>
      <x:c r="L49" s="17" t="str">
        <x:f>IF(AND(ISNUMBER(B49),ISNUMBER(G49),B49&gt;=0,G49&gt;0),B49*G49/60,"")</x:f>
      </x:c>
      <x:c r="M49" s="17" t="str">
        <x:f>IF(AND(ISNUMBER(K49),ISNUMBER(L49),L49&gt;0),K49/L49,"n.a.")</x:f>
        <x:v>n.a.</x:v>
      </x:c>
      <x:c r="N49" s="2" t="str">
        <x:f>IF(COUNTA(A49:G49)=0,"",IF(NOT(AND(A49&lt;&gt;"",COUNT(B49:F49)=5,MIN(B49:F49)&gt;=0,E49&lt;=1)),"Missing / invalid price or volume",IF(OR(NOT(ISNUMBER(G49)),G49&lt;=0),"Missing chair time",IF(COUNTIF($A$7:$A$306,A49)&gt;1,"Duplicate code — review","Ready"))))</x:f>
      </x:c>
    </x:row>
    <x:row r="50" ht="25" customHeight="1">
      <x:c r="A50" s="2"/>
      <x:c r="B50" s="9"/>
      <x:c r="C50" s="9"/>
      <x:c r="D50" s="9"/>
      <x:c r="E50" s="11"/>
      <x:c r="F50" s="9"/>
      <x:c r="G50" s="9"/>
      <x:c r="H50" s="17" t="str">
        <x:f>IF(COUNTA(A50:G50)=0,"",IF(AND(A50&lt;&gt;"",COUNT(B50:F50)=5,MIN(B50:F50)&gt;=0,E50&lt;=1),B50*C50*E50,"n.a."))</x:f>
      </x:c>
      <x:c r="I50" s="17" t="str">
        <x:f>IF(COUNTA(A50:G50)=0,"",IF(AND(A50&lt;&gt;"",COUNT(B50:F50)=5,MIN(B50:F50)&gt;=0,E50&lt;=1),B50*D50*E50,"n.a."))</x:f>
      </x:c>
      <x:c r="J50" s="17" t="str">
        <x:f>IF(COUNT(H50:I50)=2,I50-H50,"")</x:f>
      </x:c>
      <x:c r="K50" s="17" t="str">
        <x:f>IF(ISNUMBER(I50),I50-B50*F50,"")</x:f>
      </x:c>
      <x:c r="L50" s="17" t="str">
        <x:f>IF(AND(ISNUMBER(B50),ISNUMBER(G50),B50&gt;=0,G50&gt;0),B50*G50/60,"")</x:f>
      </x:c>
      <x:c r="M50" s="17" t="str">
        <x:f>IF(AND(ISNUMBER(K50),ISNUMBER(L50),L50&gt;0),K50/L50,"n.a.")</x:f>
        <x:v>n.a.</x:v>
      </x:c>
      <x:c r="N50" s="2" t="str">
        <x:f>IF(COUNTA(A50:G50)=0,"",IF(NOT(AND(A50&lt;&gt;"",COUNT(B50:F50)=5,MIN(B50:F50)&gt;=0,E50&lt;=1)),"Missing / invalid price or volume",IF(OR(NOT(ISNUMBER(G50)),G50&lt;=0),"Missing chair time",IF(COUNTIF($A$7:$A$306,A50)&gt;1,"Duplicate code — review","Ready"))))</x:f>
      </x:c>
    </x:row>
    <x:row r="51" ht="25" customHeight="1">
      <x:c r="A51" s="2"/>
      <x:c r="B51" s="9"/>
      <x:c r="C51" s="9"/>
      <x:c r="D51" s="9"/>
      <x:c r="E51" s="11"/>
      <x:c r="F51" s="9"/>
      <x:c r="G51" s="9"/>
      <x:c r="H51" s="17" t="str">
        <x:f>IF(COUNTA(A51:G51)=0,"",IF(AND(A51&lt;&gt;"",COUNT(B51:F51)=5,MIN(B51:F51)&gt;=0,E51&lt;=1),B51*C51*E51,"n.a."))</x:f>
      </x:c>
      <x:c r="I51" s="17" t="str">
        <x:f>IF(COUNTA(A51:G51)=0,"",IF(AND(A51&lt;&gt;"",COUNT(B51:F51)=5,MIN(B51:F51)&gt;=0,E51&lt;=1),B51*D51*E51,"n.a."))</x:f>
      </x:c>
      <x:c r="J51" s="17" t="str">
        <x:f>IF(COUNT(H51:I51)=2,I51-H51,"")</x:f>
      </x:c>
      <x:c r="K51" s="17" t="str">
        <x:f>IF(ISNUMBER(I51),I51-B51*F51,"")</x:f>
      </x:c>
      <x:c r="L51" s="17" t="str">
        <x:f>IF(AND(ISNUMBER(B51),ISNUMBER(G51),B51&gt;=0,G51&gt;0),B51*G51/60,"")</x:f>
      </x:c>
      <x:c r="M51" s="17" t="str">
        <x:f>IF(AND(ISNUMBER(K51),ISNUMBER(L51),L51&gt;0),K51/L51,"n.a.")</x:f>
        <x:v>n.a.</x:v>
      </x:c>
      <x:c r="N51" s="2" t="str">
        <x:f>IF(COUNTA(A51:G51)=0,"",IF(NOT(AND(A51&lt;&gt;"",COUNT(B51:F51)=5,MIN(B51:F51)&gt;=0,E51&lt;=1)),"Missing / invalid price or volume",IF(OR(NOT(ISNUMBER(G51)),G51&lt;=0),"Missing chair time",IF(COUNTIF($A$7:$A$306,A51)&gt;1,"Duplicate code — review","Ready"))))</x:f>
      </x:c>
    </x:row>
    <x:row r="52" ht="25" customHeight="1">
      <x:c r="A52" s="2"/>
      <x:c r="B52" s="9"/>
      <x:c r="C52" s="9"/>
      <x:c r="D52" s="9"/>
      <x:c r="E52" s="11"/>
      <x:c r="F52" s="9"/>
      <x:c r="G52" s="9"/>
      <x:c r="H52" s="17" t="str">
        <x:f>IF(COUNTA(A52:G52)=0,"",IF(AND(A52&lt;&gt;"",COUNT(B52:F52)=5,MIN(B52:F52)&gt;=0,E52&lt;=1),B52*C52*E52,"n.a."))</x:f>
      </x:c>
      <x:c r="I52" s="17" t="str">
        <x:f>IF(COUNTA(A52:G52)=0,"",IF(AND(A52&lt;&gt;"",COUNT(B52:F52)=5,MIN(B52:F52)&gt;=0,E52&lt;=1),B52*D52*E52,"n.a."))</x:f>
      </x:c>
      <x:c r="J52" s="17" t="str">
        <x:f>IF(COUNT(H52:I52)=2,I52-H52,"")</x:f>
      </x:c>
      <x:c r="K52" s="17" t="str">
        <x:f>IF(ISNUMBER(I52),I52-B52*F52,"")</x:f>
      </x:c>
      <x:c r="L52" s="17" t="str">
        <x:f>IF(AND(ISNUMBER(B52),ISNUMBER(G52),B52&gt;=0,G52&gt;0),B52*G52/60,"")</x:f>
      </x:c>
      <x:c r="M52" s="17" t="str">
        <x:f>IF(AND(ISNUMBER(K52),ISNUMBER(L52),L52&gt;0),K52/L52,"n.a.")</x:f>
        <x:v>n.a.</x:v>
      </x:c>
      <x:c r="N52" s="2" t="str">
        <x:f>IF(COUNTA(A52:G52)=0,"",IF(NOT(AND(A52&lt;&gt;"",COUNT(B52:F52)=5,MIN(B52:F52)&gt;=0,E52&lt;=1)),"Missing / invalid price or volume",IF(OR(NOT(ISNUMBER(G52)),G52&lt;=0),"Missing chair time",IF(COUNTIF($A$7:$A$306,A52)&gt;1,"Duplicate code — review","Ready"))))</x:f>
      </x:c>
    </x:row>
    <x:row r="53" ht="25" customHeight="1">
      <x:c r="A53" s="2"/>
      <x:c r="B53" s="9"/>
      <x:c r="C53" s="9"/>
      <x:c r="D53" s="9"/>
      <x:c r="E53" s="11"/>
      <x:c r="F53" s="9"/>
      <x:c r="G53" s="9"/>
      <x:c r="H53" s="17" t="str">
        <x:f>IF(COUNTA(A53:G53)=0,"",IF(AND(A53&lt;&gt;"",COUNT(B53:F53)=5,MIN(B53:F53)&gt;=0,E53&lt;=1),B53*C53*E53,"n.a."))</x:f>
      </x:c>
      <x:c r="I53" s="17" t="str">
        <x:f>IF(COUNTA(A53:G53)=0,"",IF(AND(A53&lt;&gt;"",COUNT(B53:F53)=5,MIN(B53:F53)&gt;=0,E53&lt;=1),B53*D53*E53,"n.a."))</x:f>
      </x:c>
      <x:c r="J53" s="17" t="str">
        <x:f>IF(COUNT(H53:I53)=2,I53-H53,"")</x:f>
      </x:c>
      <x:c r="K53" s="17" t="str">
        <x:f>IF(ISNUMBER(I53),I53-B53*F53,"")</x:f>
      </x:c>
      <x:c r="L53" s="17" t="str">
        <x:f>IF(AND(ISNUMBER(B53),ISNUMBER(G53),B53&gt;=0,G53&gt;0),B53*G53/60,"")</x:f>
      </x:c>
      <x:c r="M53" s="17" t="str">
        <x:f>IF(AND(ISNUMBER(K53),ISNUMBER(L53),L53&gt;0),K53/L53,"n.a.")</x:f>
        <x:v>n.a.</x:v>
      </x:c>
      <x:c r="N53" s="2" t="str">
        <x:f>IF(COUNTA(A53:G53)=0,"",IF(NOT(AND(A53&lt;&gt;"",COUNT(B53:F53)=5,MIN(B53:F53)&gt;=0,E53&lt;=1)),"Missing / invalid price or volume",IF(OR(NOT(ISNUMBER(G53)),G53&lt;=0),"Missing chair time",IF(COUNTIF($A$7:$A$306,A53)&gt;1,"Duplicate code — review","Ready"))))</x:f>
      </x:c>
    </x:row>
    <x:row r="54" ht="25" customHeight="1">
      <x:c r="A54" s="2"/>
      <x:c r="B54" s="9"/>
      <x:c r="C54" s="9"/>
      <x:c r="D54" s="9"/>
      <x:c r="E54" s="11"/>
      <x:c r="F54" s="9"/>
      <x:c r="G54" s="9"/>
      <x:c r="H54" s="17" t="str">
        <x:f>IF(COUNTA(A54:G54)=0,"",IF(AND(A54&lt;&gt;"",COUNT(B54:F54)=5,MIN(B54:F54)&gt;=0,E54&lt;=1),B54*C54*E54,"n.a."))</x:f>
      </x:c>
      <x:c r="I54" s="17" t="str">
        <x:f>IF(COUNTA(A54:G54)=0,"",IF(AND(A54&lt;&gt;"",COUNT(B54:F54)=5,MIN(B54:F54)&gt;=0,E54&lt;=1),B54*D54*E54,"n.a."))</x:f>
      </x:c>
      <x:c r="J54" s="17" t="str">
        <x:f>IF(COUNT(H54:I54)=2,I54-H54,"")</x:f>
      </x:c>
      <x:c r="K54" s="17" t="str">
        <x:f>IF(ISNUMBER(I54),I54-B54*F54,"")</x:f>
      </x:c>
      <x:c r="L54" s="17" t="str">
        <x:f>IF(AND(ISNUMBER(B54),ISNUMBER(G54),B54&gt;=0,G54&gt;0),B54*G54/60,"")</x:f>
      </x:c>
      <x:c r="M54" s="17" t="str">
        <x:f>IF(AND(ISNUMBER(K54),ISNUMBER(L54),L54&gt;0),K54/L54,"n.a.")</x:f>
        <x:v>n.a.</x:v>
      </x:c>
      <x:c r="N54" s="2" t="str">
        <x:f>IF(COUNTA(A54:G54)=0,"",IF(NOT(AND(A54&lt;&gt;"",COUNT(B54:F54)=5,MIN(B54:F54)&gt;=0,E54&lt;=1)),"Missing / invalid price or volume",IF(OR(NOT(ISNUMBER(G54)),G54&lt;=0),"Missing chair time",IF(COUNTIF($A$7:$A$306,A54)&gt;1,"Duplicate code — review","Ready"))))</x:f>
      </x:c>
    </x:row>
    <x:row r="55" ht="25" customHeight="1">
      <x:c r="A55" s="2"/>
      <x:c r="B55" s="9"/>
      <x:c r="C55" s="9"/>
      <x:c r="D55" s="9"/>
      <x:c r="E55" s="11"/>
      <x:c r="F55" s="9"/>
      <x:c r="G55" s="9"/>
      <x:c r="H55" s="17" t="str">
        <x:f>IF(COUNTA(A55:G55)=0,"",IF(AND(A55&lt;&gt;"",COUNT(B55:F55)=5,MIN(B55:F55)&gt;=0,E55&lt;=1),B55*C55*E55,"n.a."))</x:f>
      </x:c>
      <x:c r="I55" s="17" t="str">
        <x:f>IF(COUNTA(A55:G55)=0,"",IF(AND(A55&lt;&gt;"",COUNT(B55:F55)=5,MIN(B55:F55)&gt;=0,E55&lt;=1),B55*D55*E55,"n.a."))</x:f>
      </x:c>
      <x:c r="J55" s="17" t="str">
        <x:f>IF(COUNT(H55:I55)=2,I55-H55,"")</x:f>
      </x:c>
      <x:c r="K55" s="17" t="str">
        <x:f>IF(ISNUMBER(I55),I55-B55*F55,"")</x:f>
      </x:c>
      <x:c r="L55" s="17" t="str">
        <x:f>IF(AND(ISNUMBER(B55),ISNUMBER(G55),B55&gt;=0,G55&gt;0),B55*G55/60,"")</x:f>
      </x:c>
      <x:c r="M55" s="17" t="str">
        <x:f>IF(AND(ISNUMBER(K55),ISNUMBER(L55),L55&gt;0),K55/L55,"n.a.")</x:f>
        <x:v>n.a.</x:v>
      </x:c>
      <x:c r="N55" s="2" t="str">
        <x:f>IF(COUNTA(A55:G55)=0,"",IF(NOT(AND(A55&lt;&gt;"",COUNT(B55:F55)=5,MIN(B55:F55)&gt;=0,E55&lt;=1)),"Missing / invalid price or volume",IF(OR(NOT(ISNUMBER(G55)),G55&lt;=0),"Missing chair time",IF(COUNTIF($A$7:$A$306,A55)&gt;1,"Duplicate code — review","Ready"))))</x:f>
      </x:c>
    </x:row>
    <x:row r="56" ht="25" customHeight="1">
      <x:c r="A56" s="2"/>
      <x:c r="B56" s="9"/>
      <x:c r="C56" s="9"/>
      <x:c r="D56" s="9"/>
      <x:c r="E56" s="11"/>
      <x:c r="F56" s="9"/>
      <x:c r="G56" s="9"/>
      <x:c r="H56" s="17" t="str">
        <x:f>IF(COUNTA(A56:G56)=0,"",IF(AND(A56&lt;&gt;"",COUNT(B56:F56)=5,MIN(B56:F56)&gt;=0,E56&lt;=1),B56*C56*E56,"n.a."))</x:f>
      </x:c>
      <x:c r="I56" s="17" t="str">
        <x:f>IF(COUNTA(A56:G56)=0,"",IF(AND(A56&lt;&gt;"",COUNT(B56:F56)=5,MIN(B56:F56)&gt;=0,E56&lt;=1),B56*D56*E56,"n.a."))</x:f>
      </x:c>
      <x:c r="J56" s="17" t="str">
        <x:f>IF(COUNT(H56:I56)=2,I56-H56,"")</x:f>
      </x:c>
      <x:c r="K56" s="17" t="str">
        <x:f>IF(ISNUMBER(I56),I56-B56*F56,"")</x:f>
      </x:c>
      <x:c r="L56" s="17" t="str">
        <x:f>IF(AND(ISNUMBER(B56),ISNUMBER(G56),B56&gt;=0,G56&gt;0),B56*G56/60,"")</x:f>
      </x:c>
      <x:c r="M56" s="17" t="str">
        <x:f>IF(AND(ISNUMBER(K56),ISNUMBER(L56),L56&gt;0),K56/L56,"n.a.")</x:f>
        <x:v>n.a.</x:v>
      </x:c>
      <x:c r="N56" s="2" t="str">
        <x:f>IF(COUNTA(A56:G56)=0,"",IF(NOT(AND(A56&lt;&gt;"",COUNT(B56:F56)=5,MIN(B56:F56)&gt;=0,E56&lt;=1)),"Missing / invalid price or volume",IF(OR(NOT(ISNUMBER(G56)),G56&lt;=0),"Missing chair time",IF(COUNTIF($A$7:$A$306,A56)&gt;1,"Duplicate code — review","Ready"))))</x:f>
      </x:c>
    </x:row>
    <x:row r="57" ht="25" customHeight="1">
      <x:c r="A57" s="2"/>
      <x:c r="B57" s="9"/>
      <x:c r="C57" s="9"/>
      <x:c r="D57" s="9"/>
      <x:c r="E57" s="11"/>
      <x:c r="F57" s="9"/>
      <x:c r="G57" s="9"/>
      <x:c r="H57" s="17" t="str">
        <x:f>IF(COUNTA(A57:G57)=0,"",IF(AND(A57&lt;&gt;"",COUNT(B57:F57)=5,MIN(B57:F57)&gt;=0,E57&lt;=1),B57*C57*E57,"n.a."))</x:f>
      </x:c>
      <x:c r="I57" s="17" t="str">
        <x:f>IF(COUNTA(A57:G57)=0,"",IF(AND(A57&lt;&gt;"",COUNT(B57:F57)=5,MIN(B57:F57)&gt;=0,E57&lt;=1),B57*D57*E57,"n.a."))</x:f>
      </x:c>
      <x:c r="J57" s="17" t="str">
        <x:f>IF(COUNT(H57:I57)=2,I57-H57,"")</x:f>
      </x:c>
      <x:c r="K57" s="17" t="str">
        <x:f>IF(ISNUMBER(I57),I57-B57*F57,"")</x:f>
      </x:c>
      <x:c r="L57" s="17" t="str">
        <x:f>IF(AND(ISNUMBER(B57),ISNUMBER(G57),B57&gt;=0,G57&gt;0),B57*G57/60,"")</x:f>
      </x:c>
      <x:c r="M57" s="17" t="str">
        <x:f>IF(AND(ISNUMBER(K57),ISNUMBER(L57),L57&gt;0),K57/L57,"n.a.")</x:f>
        <x:v>n.a.</x:v>
      </x:c>
      <x:c r="N57" s="2" t="str">
        <x:f>IF(COUNTA(A57:G57)=0,"",IF(NOT(AND(A57&lt;&gt;"",COUNT(B57:F57)=5,MIN(B57:F57)&gt;=0,E57&lt;=1)),"Missing / invalid price or volume",IF(OR(NOT(ISNUMBER(G57)),G57&lt;=0),"Missing chair time",IF(COUNTIF($A$7:$A$306,A57)&gt;1,"Duplicate code — review","Ready"))))</x:f>
      </x:c>
    </x:row>
    <x:row r="58" ht="25" customHeight="1">
      <x:c r="A58" s="2"/>
      <x:c r="B58" s="9"/>
      <x:c r="C58" s="9"/>
      <x:c r="D58" s="9"/>
      <x:c r="E58" s="11"/>
      <x:c r="F58" s="9"/>
      <x:c r="G58" s="9"/>
      <x:c r="H58" s="17" t="str">
        <x:f>IF(COUNTA(A58:G58)=0,"",IF(AND(A58&lt;&gt;"",COUNT(B58:F58)=5,MIN(B58:F58)&gt;=0,E58&lt;=1),B58*C58*E58,"n.a."))</x:f>
      </x:c>
      <x:c r="I58" s="17" t="str">
        <x:f>IF(COUNTA(A58:G58)=0,"",IF(AND(A58&lt;&gt;"",COUNT(B58:F58)=5,MIN(B58:F58)&gt;=0,E58&lt;=1),B58*D58*E58,"n.a."))</x:f>
      </x:c>
      <x:c r="J58" s="17" t="str">
        <x:f>IF(COUNT(H58:I58)=2,I58-H58,"")</x:f>
      </x:c>
      <x:c r="K58" s="17" t="str">
        <x:f>IF(ISNUMBER(I58),I58-B58*F58,"")</x:f>
      </x:c>
      <x:c r="L58" s="17" t="str">
        <x:f>IF(AND(ISNUMBER(B58),ISNUMBER(G58),B58&gt;=0,G58&gt;0),B58*G58/60,"")</x:f>
      </x:c>
      <x:c r="M58" s="17" t="str">
        <x:f>IF(AND(ISNUMBER(K58),ISNUMBER(L58),L58&gt;0),K58/L58,"n.a.")</x:f>
        <x:v>n.a.</x:v>
      </x:c>
      <x:c r="N58" s="2" t="str">
        <x:f>IF(COUNTA(A58:G58)=0,"",IF(NOT(AND(A58&lt;&gt;"",COUNT(B58:F58)=5,MIN(B58:F58)&gt;=0,E58&lt;=1)),"Missing / invalid price or volume",IF(OR(NOT(ISNUMBER(G58)),G58&lt;=0),"Missing chair time",IF(COUNTIF($A$7:$A$306,A58)&gt;1,"Duplicate code — review","Ready"))))</x:f>
      </x:c>
    </x:row>
    <x:row r="59" ht="25" customHeight="1">
      <x:c r="A59" s="2"/>
      <x:c r="B59" s="9"/>
      <x:c r="C59" s="9"/>
      <x:c r="D59" s="9"/>
      <x:c r="E59" s="11"/>
      <x:c r="F59" s="9"/>
      <x:c r="G59" s="9"/>
      <x:c r="H59" s="17" t="str">
        <x:f>IF(COUNTA(A59:G59)=0,"",IF(AND(A59&lt;&gt;"",COUNT(B59:F59)=5,MIN(B59:F59)&gt;=0,E59&lt;=1),B59*C59*E59,"n.a."))</x:f>
      </x:c>
      <x:c r="I59" s="17" t="str">
        <x:f>IF(COUNTA(A59:G59)=0,"",IF(AND(A59&lt;&gt;"",COUNT(B59:F59)=5,MIN(B59:F59)&gt;=0,E59&lt;=1),B59*D59*E59,"n.a."))</x:f>
      </x:c>
      <x:c r="J59" s="17" t="str">
        <x:f>IF(COUNT(H59:I59)=2,I59-H59,"")</x:f>
      </x:c>
      <x:c r="K59" s="17" t="str">
        <x:f>IF(ISNUMBER(I59),I59-B59*F59,"")</x:f>
      </x:c>
      <x:c r="L59" s="17" t="str">
        <x:f>IF(AND(ISNUMBER(B59),ISNUMBER(G59),B59&gt;=0,G59&gt;0),B59*G59/60,"")</x:f>
      </x:c>
      <x:c r="M59" s="17" t="str">
        <x:f>IF(AND(ISNUMBER(K59),ISNUMBER(L59),L59&gt;0),K59/L59,"n.a.")</x:f>
        <x:v>n.a.</x:v>
      </x:c>
      <x:c r="N59" s="2" t="str">
        <x:f>IF(COUNTA(A59:G59)=0,"",IF(NOT(AND(A59&lt;&gt;"",COUNT(B59:F59)=5,MIN(B59:F59)&gt;=0,E59&lt;=1)),"Missing / invalid price or volume",IF(OR(NOT(ISNUMBER(G59)),G59&lt;=0),"Missing chair time",IF(COUNTIF($A$7:$A$306,A59)&gt;1,"Duplicate code — review","Ready"))))</x:f>
      </x:c>
    </x:row>
    <x:row r="60" ht="25" customHeight="1">
      <x:c r="A60" s="2"/>
      <x:c r="B60" s="9"/>
      <x:c r="C60" s="9"/>
      <x:c r="D60" s="9"/>
      <x:c r="E60" s="11"/>
      <x:c r="F60" s="9"/>
      <x:c r="G60" s="9"/>
      <x:c r="H60" s="17" t="str">
        <x:f>IF(COUNTA(A60:G60)=0,"",IF(AND(A60&lt;&gt;"",COUNT(B60:F60)=5,MIN(B60:F60)&gt;=0,E60&lt;=1),B60*C60*E60,"n.a."))</x:f>
      </x:c>
      <x:c r="I60" s="17" t="str">
        <x:f>IF(COUNTA(A60:G60)=0,"",IF(AND(A60&lt;&gt;"",COUNT(B60:F60)=5,MIN(B60:F60)&gt;=0,E60&lt;=1),B60*D60*E60,"n.a."))</x:f>
      </x:c>
      <x:c r="J60" s="17" t="str">
        <x:f>IF(COUNT(H60:I60)=2,I60-H60,"")</x:f>
      </x:c>
      <x:c r="K60" s="17" t="str">
        <x:f>IF(ISNUMBER(I60),I60-B60*F60,"")</x:f>
      </x:c>
      <x:c r="L60" s="17" t="str">
        <x:f>IF(AND(ISNUMBER(B60),ISNUMBER(G60),B60&gt;=0,G60&gt;0),B60*G60/60,"")</x:f>
      </x:c>
      <x:c r="M60" s="17" t="str">
        <x:f>IF(AND(ISNUMBER(K60),ISNUMBER(L60),L60&gt;0),K60/L60,"n.a.")</x:f>
        <x:v>n.a.</x:v>
      </x:c>
      <x:c r="N60" s="2" t="str">
        <x:f>IF(COUNTA(A60:G60)=0,"",IF(NOT(AND(A60&lt;&gt;"",COUNT(B60:F60)=5,MIN(B60:F60)&gt;=0,E60&lt;=1)),"Missing / invalid price or volume",IF(OR(NOT(ISNUMBER(G60)),G60&lt;=0),"Missing chair time",IF(COUNTIF($A$7:$A$306,A60)&gt;1,"Duplicate code — review","Ready"))))</x:f>
      </x:c>
    </x:row>
    <x:row r="61" ht="25" customHeight="1">
      <x:c r="A61" s="2"/>
      <x:c r="B61" s="9"/>
      <x:c r="C61" s="9"/>
      <x:c r="D61" s="9"/>
      <x:c r="E61" s="11"/>
      <x:c r="F61" s="9"/>
      <x:c r="G61" s="9"/>
      <x:c r="H61" s="17" t="str">
        <x:f>IF(COUNTA(A61:G61)=0,"",IF(AND(A61&lt;&gt;"",COUNT(B61:F61)=5,MIN(B61:F61)&gt;=0,E61&lt;=1),B61*C61*E61,"n.a."))</x:f>
      </x:c>
      <x:c r="I61" s="17" t="str">
        <x:f>IF(COUNTA(A61:G61)=0,"",IF(AND(A61&lt;&gt;"",COUNT(B61:F61)=5,MIN(B61:F61)&gt;=0,E61&lt;=1),B61*D61*E61,"n.a."))</x:f>
      </x:c>
      <x:c r="J61" s="17" t="str">
        <x:f>IF(COUNT(H61:I61)=2,I61-H61,"")</x:f>
      </x:c>
      <x:c r="K61" s="17" t="str">
        <x:f>IF(ISNUMBER(I61),I61-B61*F61,"")</x:f>
      </x:c>
      <x:c r="L61" s="17" t="str">
        <x:f>IF(AND(ISNUMBER(B61),ISNUMBER(G61),B61&gt;=0,G61&gt;0),B61*G61/60,"")</x:f>
      </x:c>
      <x:c r="M61" s="17" t="str">
        <x:f>IF(AND(ISNUMBER(K61),ISNUMBER(L61),L61&gt;0),K61/L61,"n.a.")</x:f>
        <x:v>n.a.</x:v>
      </x:c>
      <x:c r="N61" s="2" t="str">
        <x:f>IF(COUNTA(A61:G61)=0,"",IF(NOT(AND(A61&lt;&gt;"",COUNT(B61:F61)=5,MIN(B61:F61)&gt;=0,E61&lt;=1)),"Missing / invalid price or volume",IF(OR(NOT(ISNUMBER(G61)),G61&lt;=0),"Missing chair time",IF(COUNTIF($A$7:$A$306,A61)&gt;1,"Duplicate code — review","Ready"))))</x:f>
      </x:c>
    </x:row>
    <x:row r="62" ht="25" customHeight="1">
      <x:c r="A62" s="2"/>
      <x:c r="B62" s="9"/>
      <x:c r="C62" s="9"/>
      <x:c r="D62" s="9"/>
      <x:c r="E62" s="11"/>
      <x:c r="F62" s="9"/>
      <x:c r="G62" s="9"/>
      <x:c r="H62" s="17" t="str">
        <x:f>IF(COUNTA(A62:G62)=0,"",IF(AND(A62&lt;&gt;"",COUNT(B62:F62)=5,MIN(B62:F62)&gt;=0,E62&lt;=1),B62*C62*E62,"n.a."))</x:f>
      </x:c>
      <x:c r="I62" s="17" t="str">
        <x:f>IF(COUNTA(A62:G62)=0,"",IF(AND(A62&lt;&gt;"",COUNT(B62:F62)=5,MIN(B62:F62)&gt;=0,E62&lt;=1),B62*D62*E62,"n.a."))</x:f>
      </x:c>
      <x:c r="J62" s="17" t="str">
        <x:f>IF(COUNT(H62:I62)=2,I62-H62,"")</x:f>
      </x:c>
      <x:c r="K62" s="17" t="str">
        <x:f>IF(ISNUMBER(I62),I62-B62*F62,"")</x:f>
      </x:c>
      <x:c r="L62" s="17" t="str">
        <x:f>IF(AND(ISNUMBER(B62),ISNUMBER(G62),B62&gt;=0,G62&gt;0),B62*G62/60,"")</x:f>
      </x:c>
      <x:c r="M62" s="17" t="str">
        <x:f>IF(AND(ISNUMBER(K62),ISNUMBER(L62),L62&gt;0),K62/L62,"n.a.")</x:f>
        <x:v>n.a.</x:v>
      </x:c>
      <x:c r="N62" s="2" t="str">
        <x:f>IF(COUNTA(A62:G62)=0,"",IF(NOT(AND(A62&lt;&gt;"",COUNT(B62:F62)=5,MIN(B62:F62)&gt;=0,E62&lt;=1)),"Missing / invalid price or volume",IF(OR(NOT(ISNUMBER(G62)),G62&lt;=0),"Missing chair time",IF(COUNTIF($A$7:$A$306,A62)&gt;1,"Duplicate code — review","Ready"))))</x:f>
      </x:c>
    </x:row>
    <x:row r="63" ht="25" customHeight="1">
      <x:c r="A63" s="2"/>
      <x:c r="B63" s="9"/>
      <x:c r="C63" s="9"/>
      <x:c r="D63" s="9"/>
      <x:c r="E63" s="11"/>
      <x:c r="F63" s="9"/>
      <x:c r="G63" s="9"/>
      <x:c r="H63" s="17" t="str">
        <x:f>IF(COUNTA(A63:G63)=0,"",IF(AND(A63&lt;&gt;"",COUNT(B63:F63)=5,MIN(B63:F63)&gt;=0,E63&lt;=1),B63*C63*E63,"n.a."))</x:f>
      </x:c>
      <x:c r="I63" s="17" t="str">
        <x:f>IF(COUNTA(A63:G63)=0,"",IF(AND(A63&lt;&gt;"",COUNT(B63:F63)=5,MIN(B63:F63)&gt;=0,E63&lt;=1),B63*D63*E63,"n.a."))</x:f>
      </x:c>
      <x:c r="J63" s="17" t="str">
        <x:f>IF(COUNT(H63:I63)=2,I63-H63,"")</x:f>
      </x:c>
      <x:c r="K63" s="17" t="str">
        <x:f>IF(ISNUMBER(I63),I63-B63*F63,"")</x:f>
      </x:c>
      <x:c r="L63" s="17" t="str">
        <x:f>IF(AND(ISNUMBER(B63),ISNUMBER(G63),B63&gt;=0,G63&gt;0),B63*G63/60,"")</x:f>
      </x:c>
      <x:c r="M63" s="17" t="str">
        <x:f>IF(AND(ISNUMBER(K63),ISNUMBER(L63),L63&gt;0),K63/L63,"n.a.")</x:f>
        <x:v>n.a.</x:v>
      </x:c>
      <x:c r="N63" s="2" t="str">
        <x:f>IF(COUNTA(A63:G63)=0,"",IF(NOT(AND(A63&lt;&gt;"",COUNT(B63:F63)=5,MIN(B63:F63)&gt;=0,E63&lt;=1)),"Missing / invalid price or volume",IF(OR(NOT(ISNUMBER(G63)),G63&lt;=0),"Missing chair time",IF(COUNTIF($A$7:$A$306,A63)&gt;1,"Duplicate code — review","Ready"))))</x:f>
      </x:c>
    </x:row>
    <x:row r="64" ht="25" customHeight="1">
      <x:c r="A64" s="2"/>
      <x:c r="B64" s="9"/>
      <x:c r="C64" s="9"/>
      <x:c r="D64" s="9"/>
      <x:c r="E64" s="11"/>
      <x:c r="F64" s="9"/>
      <x:c r="G64" s="9"/>
      <x:c r="H64" s="17" t="str">
        <x:f>IF(COUNTA(A64:G64)=0,"",IF(AND(A64&lt;&gt;"",COUNT(B64:F64)=5,MIN(B64:F64)&gt;=0,E64&lt;=1),B64*C64*E64,"n.a."))</x:f>
      </x:c>
      <x:c r="I64" s="17" t="str">
        <x:f>IF(COUNTA(A64:G64)=0,"",IF(AND(A64&lt;&gt;"",COUNT(B64:F64)=5,MIN(B64:F64)&gt;=0,E64&lt;=1),B64*D64*E64,"n.a."))</x:f>
      </x:c>
      <x:c r="J64" s="17" t="str">
        <x:f>IF(COUNT(H64:I64)=2,I64-H64,"")</x:f>
      </x:c>
      <x:c r="K64" s="17" t="str">
        <x:f>IF(ISNUMBER(I64),I64-B64*F64,"")</x:f>
      </x:c>
      <x:c r="L64" s="17" t="str">
        <x:f>IF(AND(ISNUMBER(B64),ISNUMBER(G64),B64&gt;=0,G64&gt;0),B64*G64/60,"")</x:f>
      </x:c>
      <x:c r="M64" s="17" t="str">
        <x:f>IF(AND(ISNUMBER(K64),ISNUMBER(L64),L64&gt;0),K64/L64,"n.a.")</x:f>
        <x:v>n.a.</x:v>
      </x:c>
      <x:c r="N64" s="2" t="str">
        <x:f>IF(COUNTA(A64:G64)=0,"",IF(NOT(AND(A64&lt;&gt;"",COUNT(B64:F64)=5,MIN(B64:F64)&gt;=0,E64&lt;=1)),"Missing / invalid price or volume",IF(OR(NOT(ISNUMBER(G64)),G64&lt;=0),"Missing chair time",IF(COUNTIF($A$7:$A$306,A64)&gt;1,"Duplicate code — review","Ready"))))</x:f>
      </x:c>
    </x:row>
    <x:row r="65" ht="25" customHeight="1">
      <x:c r="A65" s="2"/>
      <x:c r="B65" s="9"/>
      <x:c r="C65" s="9"/>
      <x:c r="D65" s="9"/>
      <x:c r="E65" s="11"/>
      <x:c r="F65" s="9"/>
      <x:c r="G65" s="9"/>
      <x:c r="H65" s="17" t="str">
        <x:f>IF(COUNTA(A65:G65)=0,"",IF(AND(A65&lt;&gt;"",COUNT(B65:F65)=5,MIN(B65:F65)&gt;=0,E65&lt;=1),B65*C65*E65,"n.a."))</x:f>
      </x:c>
      <x:c r="I65" s="17" t="str">
        <x:f>IF(COUNTA(A65:G65)=0,"",IF(AND(A65&lt;&gt;"",COUNT(B65:F65)=5,MIN(B65:F65)&gt;=0,E65&lt;=1),B65*D65*E65,"n.a."))</x:f>
      </x:c>
      <x:c r="J65" s="17" t="str">
        <x:f>IF(COUNT(H65:I65)=2,I65-H65,"")</x:f>
      </x:c>
      <x:c r="K65" s="17" t="str">
        <x:f>IF(ISNUMBER(I65),I65-B65*F65,"")</x:f>
      </x:c>
      <x:c r="L65" s="17" t="str">
        <x:f>IF(AND(ISNUMBER(B65),ISNUMBER(G65),B65&gt;=0,G65&gt;0),B65*G65/60,"")</x:f>
      </x:c>
      <x:c r="M65" s="17" t="str">
        <x:f>IF(AND(ISNUMBER(K65),ISNUMBER(L65),L65&gt;0),K65/L65,"n.a.")</x:f>
        <x:v>n.a.</x:v>
      </x:c>
      <x:c r="N65" s="2" t="str">
        <x:f>IF(COUNTA(A65:G65)=0,"",IF(NOT(AND(A65&lt;&gt;"",COUNT(B65:F65)=5,MIN(B65:F65)&gt;=0,E65&lt;=1)),"Missing / invalid price or volume",IF(OR(NOT(ISNUMBER(G65)),G65&lt;=0),"Missing chair time",IF(COUNTIF($A$7:$A$306,A65)&gt;1,"Duplicate code — review","Ready"))))</x:f>
      </x:c>
    </x:row>
    <x:row r="66" ht="25" customHeight="1">
      <x:c r="A66" s="2"/>
      <x:c r="B66" s="9"/>
      <x:c r="C66" s="9"/>
      <x:c r="D66" s="9"/>
      <x:c r="E66" s="11"/>
      <x:c r="F66" s="9"/>
      <x:c r="G66" s="9"/>
      <x:c r="H66" s="17" t="str">
        <x:f>IF(COUNTA(A66:G66)=0,"",IF(AND(A66&lt;&gt;"",COUNT(B66:F66)=5,MIN(B66:F66)&gt;=0,E66&lt;=1),B66*C66*E66,"n.a."))</x:f>
      </x:c>
      <x:c r="I66" s="17" t="str">
        <x:f>IF(COUNTA(A66:G66)=0,"",IF(AND(A66&lt;&gt;"",COUNT(B66:F66)=5,MIN(B66:F66)&gt;=0,E66&lt;=1),B66*D66*E66,"n.a."))</x:f>
      </x:c>
      <x:c r="J66" s="17" t="str">
        <x:f>IF(COUNT(H66:I66)=2,I66-H66,"")</x:f>
      </x:c>
      <x:c r="K66" s="17" t="str">
        <x:f>IF(ISNUMBER(I66),I66-B66*F66,"")</x:f>
      </x:c>
      <x:c r="L66" s="17" t="str">
        <x:f>IF(AND(ISNUMBER(B66),ISNUMBER(G66),B66&gt;=0,G66&gt;0),B66*G66/60,"")</x:f>
      </x:c>
      <x:c r="M66" s="17" t="str">
        <x:f>IF(AND(ISNUMBER(K66),ISNUMBER(L66),L66&gt;0),K66/L66,"n.a.")</x:f>
        <x:v>n.a.</x:v>
      </x:c>
      <x:c r="N66" s="2" t="str">
        <x:f>IF(COUNTA(A66:G66)=0,"",IF(NOT(AND(A66&lt;&gt;"",COUNT(B66:F66)=5,MIN(B66:F66)&gt;=0,E66&lt;=1)),"Missing / invalid price or volume",IF(OR(NOT(ISNUMBER(G66)),G66&lt;=0),"Missing chair time",IF(COUNTIF($A$7:$A$306,A66)&gt;1,"Duplicate code — review","Ready"))))</x:f>
      </x:c>
    </x:row>
    <x:row r="67" ht="25" customHeight="1">
      <x:c r="A67" s="2"/>
      <x:c r="B67" s="9"/>
      <x:c r="C67" s="9"/>
      <x:c r="D67" s="9"/>
      <x:c r="E67" s="11"/>
      <x:c r="F67" s="9"/>
      <x:c r="G67" s="9"/>
      <x:c r="H67" s="17" t="str">
        <x:f>IF(COUNTA(A67:G67)=0,"",IF(AND(A67&lt;&gt;"",COUNT(B67:F67)=5,MIN(B67:F67)&gt;=0,E67&lt;=1),B67*C67*E67,"n.a."))</x:f>
      </x:c>
      <x:c r="I67" s="17" t="str">
        <x:f>IF(COUNTA(A67:G67)=0,"",IF(AND(A67&lt;&gt;"",COUNT(B67:F67)=5,MIN(B67:F67)&gt;=0,E67&lt;=1),B67*D67*E67,"n.a."))</x:f>
      </x:c>
      <x:c r="J67" s="17" t="str">
        <x:f>IF(COUNT(H67:I67)=2,I67-H67,"")</x:f>
      </x:c>
      <x:c r="K67" s="17" t="str">
        <x:f>IF(ISNUMBER(I67),I67-B67*F67,"")</x:f>
      </x:c>
      <x:c r="L67" s="17" t="str">
        <x:f>IF(AND(ISNUMBER(B67),ISNUMBER(G67),B67&gt;=0,G67&gt;0),B67*G67/60,"")</x:f>
      </x:c>
      <x:c r="M67" s="17" t="str">
        <x:f>IF(AND(ISNUMBER(K67),ISNUMBER(L67),L67&gt;0),K67/L67,"n.a.")</x:f>
        <x:v>n.a.</x:v>
      </x:c>
      <x:c r="N67" s="2" t="str">
        <x:f>IF(COUNTA(A67:G67)=0,"",IF(NOT(AND(A67&lt;&gt;"",COUNT(B67:F67)=5,MIN(B67:F67)&gt;=0,E67&lt;=1)),"Missing / invalid price or volume",IF(OR(NOT(ISNUMBER(G67)),G67&lt;=0),"Missing chair time",IF(COUNTIF($A$7:$A$306,A67)&gt;1,"Duplicate code — review","Ready"))))</x:f>
      </x:c>
    </x:row>
    <x:row r="68" ht="25" customHeight="1">
      <x:c r="A68" s="2"/>
      <x:c r="B68" s="9"/>
      <x:c r="C68" s="9"/>
      <x:c r="D68" s="9"/>
      <x:c r="E68" s="11"/>
      <x:c r="F68" s="9"/>
      <x:c r="G68" s="9"/>
      <x:c r="H68" s="17" t="str">
        <x:f>IF(COUNTA(A68:G68)=0,"",IF(AND(A68&lt;&gt;"",COUNT(B68:F68)=5,MIN(B68:F68)&gt;=0,E68&lt;=1),B68*C68*E68,"n.a."))</x:f>
      </x:c>
      <x:c r="I68" s="17" t="str">
        <x:f>IF(COUNTA(A68:G68)=0,"",IF(AND(A68&lt;&gt;"",COUNT(B68:F68)=5,MIN(B68:F68)&gt;=0,E68&lt;=1),B68*D68*E68,"n.a."))</x:f>
      </x:c>
      <x:c r="J68" s="17" t="str">
        <x:f>IF(COUNT(H68:I68)=2,I68-H68,"")</x:f>
      </x:c>
      <x:c r="K68" s="17" t="str">
        <x:f>IF(ISNUMBER(I68),I68-B68*F68,"")</x:f>
      </x:c>
      <x:c r="L68" s="17" t="str">
        <x:f>IF(AND(ISNUMBER(B68),ISNUMBER(G68),B68&gt;=0,G68&gt;0),B68*G68/60,"")</x:f>
      </x:c>
      <x:c r="M68" s="17" t="str">
        <x:f>IF(AND(ISNUMBER(K68),ISNUMBER(L68),L68&gt;0),K68/L68,"n.a.")</x:f>
        <x:v>n.a.</x:v>
      </x:c>
      <x:c r="N68" s="2" t="str">
        <x:f>IF(COUNTA(A68:G68)=0,"",IF(NOT(AND(A68&lt;&gt;"",COUNT(B68:F68)=5,MIN(B68:F68)&gt;=0,E68&lt;=1)),"Missing / invalid price or volume",IF(OR(NOT(ISNUMBER(G68)),G68&lt;=0),"Missing chair time",IF(COUNTIF($A$7:$A$306,A68)&gt;1,"Duplicate code — review","Ready"))))</x:f>
      </x:c>
    </x:row>
    <x:row r="69" ht="25" customHeight="1">
      <x:c r="A69" s="2"/>
      <x:c r="B69" s="9"/>
      <x:c r="C69" s="9"/>
      <x:c r="D69" s="9"/>
      <x:c r="E69" s="11"/>
      <x:c r="F69" s="9"/>
      <x:c r="G69" s="9"/>
      <x:c r="H69" s="17" t="str">
        <x:f>IF(COUNTA(A69:G69)=0,"",IF(AND(A69&lt;&gt;"",COUNT(B69:F69)=5,MIN(B69:F69)&gt;=0,E69&lt;=1),B69*C69*E69,"n.a."))</x:f>
      </x:c>
      <x:c r="I69" s="17" t="str">
        <x:f>IF(COUNTA(A69:G69)=0,"",IF(AND(A69&lt;&gt;"",COUNT(B69:F69)=5,MIN(B69:F69)&gt;=0,E69&lt;=1),B69*D69*E69,"n.a."))</x:f>
      </x:c>
      <x:c r="J69" s="17" t="str">
        <x:f>IF(COUNT(H69:I69)=2,I69-H69,"")</x:f>
      </x:c>
      <x:c r="K69" s="17" t="str">
        <x:f>IF(ISNUMBER(I69),I69-B69*F69,"")</x:f>
      </x:c>
      <x:c r="L69" s="17" t="str">
        <x:f>IF(AND(ISNUMBER(B69),ISNUMBER(G69),B69&gt;=0,G69&gt;0),B69*G69/60,"")</x:f>
      </x:c>
      <x:c r="M69" s="17" t="str">
        <x:f>IF(AND(ISNUMBER(K69),ISNUMBER(L69),L69&gt;0),K69/L69,"n.a.")</x:f>
        <x:v>n.a.</x:v>
      </x:c>
      <x:c r="N69" s="2" t="str">
        <x:f>IF(COUNTA(A69:G69)=0,"",IF(NOT(AND(A69&lt;&gt;"",COUNT(B69:F69)=5,MIN(B69:F69)&gt;=0,E69&lt;=1)),"Missing / invalid price or volume",IF(OR(NOT(ISNUMBER(G69)),G69&lt;=0),"Missing chair time",IF(COUNTIF($A$7:$A$306,A69)&gt;1,"Duplicate code — review","Ready"))))</x:f>
      </x:c>
    </x:row>
    <x:row r="70" ht="25" customHeight="1">
      <x:c r="A70" s="2"/>
      <x:c r="B70" s="9"/>
      <x:c r="C70" s="9"/>
      <x:c r="D70" s="9"/>
      <x:c r="E70" s="11"/>
      <x:c r="F70" s="9"/>
      <x:c r="G70" s="9"/>
      <x:c r="H70" s="17" t="str">
        <x:f>IF(COUNTA(A70:G70)=0,"",IF(AND(A70&lt;&gt;"",COUNT(B70:F70)=5,MIN(B70:F70)&gt;=0,E70&lt;=1),B70*C70*E70,"n.a."))</x:f>
      </x:c>
      <x:c r="I70" s="17" t="str">
        <x:f>IF(COUNTA(A70:G70)=0,"",IF(AND(A70&lt;&gt;"",COUNT(B70:F70)=5,MIN(B70:F70)&gt;=0,E70&lt;=1),B70*D70*E70,"n.a."))</x:f>
      </x:c>
      <x:c r="J70" s="17" t="str">
        <x:f>IF(COUNT(H70:I70)=2,I70-H70,"")</x:f>
      </x:c>
      <x:c r="K70" s="17" t="str">
        <x:f>IF(ISNUMBER(I70),I70-B70*F70,"")</x:f>
      </x:c>
      <x:c r="L70" s="17" t="str">
        <x:f>IF(AND(ISNUMBER(B70),ISNUMBER(G70),B70&gt;=0,G70&gt;0),B70*G70/60,"")</x:f>
      </x:c>
      <x:c r="M70" s="17" t="str">
        <x:f>IF(AND(ISNUMBER(K70),ISNUMBER(L70),L70&gt;0),K70/L70,"n.a.")</x:f>
        <x:v>n.a.</x:v>
      </x:c>
      <x:c r="N70" s="2" t="str">
        <x:f>IF(COUNTA(A70:G70)=0,"",IF(NOT(AND(A70&lt;&gt;"",COUNT(B70:F70)=5,MIN(B70:F70)&gt;=0,E70&lt;=1)),"Missing / invalid price or volume",IF(OR(NOT(ISNUMBER(G70)),G70&lt;=0),"Missing chair time",IF(COUNTIF($A$7:$A$306,A70)&gt;1,"Duplicate code — review","Ready"))))</x:f>
      </x:c>
    </x:row>
    <x:row r="71" ht="25" customHeight="1">
      <x:c r="A71" s="2"/>
      <x:c r="B71" s="9"/>
      <x:c r="C71" s="9"/>
      <x:c r="D71" s="9"/>
      <x:c r="E71" s="11"/>
      <x:c r="F71" s="9"/>
      <x:c r="G71" s="9"/>
      <x:c r="H71" s="17" t="str">
        <x:f>IF(COUNTA(A71:G71)=0,"",IF(AND(A71&lt;&gt;"",COUNT(B71:F71)=5,MIN(B71:F71)&gt;=0,E71&lt;=1),B71*C71*E71,"n.a."))</x:f>
      </x:c>
      <x:c r="I71" s="17" t="str">
        <x:f>IF(COUNTA(A71:G71)=0,"",IF(AND(A71&lt;&gt;"",COUNT(B71:F71)=5,MIN(B71:F71)&gt;=0,E71&lt;=1),B71*D71*E71,"n.a."))</x:f>
      </x:c>
      <x:c r="J71" s="17" t="str">
        <x:f>IF(COUNT(H71:I71)=2,I71-H71,"")</x:f>
      </x:c>
      <x:c r="K71" s="17" t="str">
        <x:f>IF(ISNUMBER(I71),I71-B71*F71,"")</x:f>
      </x:c>
      <x:c r="L71" s="17" t="str">
        <x:f>IF(AND(ISNUMBER(B71),ISNUMBER(G71),B71&gt;=0,G71&gt;0),B71*G71/60,"")</x:f>
      </x:c>
      <x:c r="M71" s="17" t="str">
        <x:f>IF(AND(ISNUMBER(K71),ISNUMBER(L71),L71&gt;0),K71/L71,"n.a.")</x:f>
        <x:v>n.a.</x:v>
      </x:c>
      <x:c r="N71" s="2" t="str">
        <x:f>IF(COUNTA(A71:G71)=0,"",IF(NOT(AND(A71&lt;&gt;"",COUNT(B71:F71)=5,MIN(B71:F71)&gt;=0,E71&lt;=1)),"Missing / invalid price or volume",IF(OR(NOT(ISNUMBER(G71)),G71&lt;=0),"Missing chair time",IF(COUNTIF($A$7:$A$306,A71)&gt;1,"Duplicate code — review","Ready"))))</x:f>
      </x:c>
    </x:row>
    <x:row r="72" ht="25" customHeight="1">
      <x:c r="A72" s="2"/>
      <x:c r="B72" s="9"/>
      <x:c r="C72" s="9"/>
      <x:c r="D72" s="9"/>
      <x:c r="E72" s="11"/>
      <x:c r="F72" s="9"/>
      <x:c r="G72" s="9"/>
      <x:c r="H72" s="17" t="str">
        <x:f>IF(COUNTA(A72:G72)=0,"",IF(AND(A72&lt;&gt;"",COUNT(B72:F72)=5,MIN(B72:F72)&gt;=0,E72&lt;=1),B72*C72*E72,"n.a."))</x:f>
      </x:c>
      <x:c r="I72" s="17" t="str">
        <x:f>IF(COUNTA(A72:G72)=0,"",IF(AND(A72&lt;&gt;"",COUNT(B72:F72)=5,MIN(B72:F72)&gt;=0,E72&lt;=1),B72*D72*E72,"n.a."))</x:f>
      </x:c>
      <x:c r="J72" s="17" t="str">
        <x:f>IF(COUNT(H72:I72)=2,I72-H72,"")</x:f>
      </x:c>
      <x:c r="K72" s="17" t="str">
        <x:f>IF(ISNUMBER(I72),I72-B72*F72,"")</x:f>
      </x:c>
      <x:c r="L72" s="17" t="str">
        <x:f>IF(AND(ISNUMBER(B72),ISNUMBER(G72),B72&gt;=0,G72&gt;0),B72*G72/60,"")</x:f>
      </x:c>
      <x:c r="M72" s="17" t="str">
        <x:f>IF(AND(ISNUMBER(K72),ISNUMBER(L72),L72&gt;0),K72/L72,"n.a.")</x:f>
        <x:v>n.a.</x:v>
      </x:c>
      <x:c r="N72" s="2" t="str">
        <x:f>IF(COUNTA(A72:G72)=0,"",IF(NOT(AND(A72&lt;&gt;"",COUNT(B72:F72)=5,MIN(B72:F72)&gt;=0,E72&lt;=1)),"Missing / invalid price or volume",IF(OR(NOT(ISNUMBER(G72)),G72&lt;=0),"Missing chair time",IF(COUNTIF($A$7:$A$306,A72)&gt;1,"Duplicate code — review","Ready"))))</x:f>
      </x:c>
    </x:row>
    <x:row r="73" ht="25" customHeight="1">
      <x:c r="A73" s="2"/>
      <x:c r="B73" s="9"/>
      <x:c r="C73" s="9"/>
      <x:c r="D73" s="9"/>
      <x:c r="E73" s="11"/>
      <x:c r="F73" s="9"/>
      <x:c r="G73" s="9"/>
      <x:c r="H73" s="17" t="str">
        <x:f>IF(COUNTA(A73:G73)=0,"",IF(AND(A73&lt;&gt;"",COUNT(B73:F73)=5,MIN(B73:F73)&gt;=0,E73&lt;=1),B73*C73*E73,"n.a."))</x:f>
      </x:c>
      <x:c r="I73" s="17" t="str">
        <x:f>IF(COUNTA(A73:G73)=0,"",IF(AND(A73&lt;&gt;"",COUNT(B73:F73)=5,MIN(B73:F73)&gt;=0,E73&lt;=1),B73*D73*E73,"n.a."))</x:f>
      </x:c>
      <x:c r="J73" s="17" t="str">
        <x:f>IF(COUNT(H73:I73)=2,I73-H73,"")</x:f>
      </x:c>
      <x:c r="K73" s="17" t="str">
        <x:f>IF(ISNUMBER(I73),I73-B73*F73,"")</x:f>
      </x:c>
      <x:c r="L73" s="17" t="str">
        <x:f>IF(AND(ISNUMBER(B73),ISNUMBER(G73),B73&gt;=0,G73&gt;0),B73*G73/60,"")</x:f>
      </x:c>
      <x:c r="M73" s="17" t="str">
        <x:f>IF(AND(ISNUMBER(K73),ISNUMBER(L73),L73&gt;0),K73/L73,"n.a.")</x:f>
        <x:v>n.a.</x:v>
      </x:c>
      <x:c r="N73" s="2" t="str">
        <x:f>IF(COUNTA(A73:G73)=0,"",IF(NOT(AND(A73&lt;&gt;"",COUNT(B73:F73)=5,MIN(B73:F73)&gt;=0,E73&lt;=1)),"Missing / invalid price or volume",IF(OR(NOT(ISNUMBER(G73)),G73&lt;=0),"Missing chair time",IF(COUNTIF($A$7:$A$306,A73)&gt;1,"Duplicate code — review","Ready"))))</x:f>
      </x:c>
    </x:row>
    <x:row r="74" ht="25" customHeight="1">
      <x:c r="A74" s="2"/>
      <x:c r="B74" s="9"/>
      <x:c r="C74" s="9"/>
      <x:c r="D74" s="9"/>
      <x:c r="E74" s="11"/>
      <x:c r="F74" s="9"/>
      <x:c r="G74" s="9"/>
      <x:c r="H74" s="17" t="str">
        <x:f>IF(COUNTA(A74:G74)=0,"",IF(AND(A74&lt;&gt;"",COUNT(B74:F74)=5,MIN(B74:F74)&gt;=0,E74&lt;=1),B74*C74*E74,"n.a."))</x:f>
      </x:c>
      <x:c r="I74" s="17" t="str">
        <x:f>IF(COUNTA(A74:G74)=0,"",IF(AND(A74&lt;&gt;"",COUNT(B74:F74)=5,MIN(B74:F74)&gt;=0,E74&lt;=1),B74*D74*E74,"n.a."))</x:f>
      </x:c>
      <x:c r="J74" s="17" t="str">
        <x:f>IF(COUNT(H74:I74)=2,I74-H74,"")</x:f>
      </x:c>
      <x:c r="K74" s="17" t="str">
        <x:f>IF(ISNUMBER(I74),I74-B74*F74,"")</x:f>
      </x:c>
      <x:c r="L74" s="17" t="str">
        <x:f>IF(AND(ISNUMBER(B74),ISNUMBER(G74),B74&gt;=0,G74&gt;0),B74*G74/60,"")</x:f>
      </x:c>
      <x:c r="M74" s="17" t="str">
        <x:f>IF(AND(ISNUMBER(K74),ISNUMBER(L74),L74&gt;0),K74/L74,"n.a.")</x:f>
        <x:v>n.a.</x:v>
      </x:c>
      <x:c r="N74" s="2" t="str">
        <x:f>IF(COUNTA(A74:G74)=0,"",IF(NOT(AND(A74&lt;&gt;"",COUNT(B74:F74)=5,MIN(B74:F74)&gt;=0,E74&lt;=1)),"Missing / invalid price or volume",IF(OR(NOT(ISNUMBER(G74)),G74&lt;=0),"Missing chair time",IF(COUNTIF($A$7:$A$306,A74)&gt;1,"Duplicate code — review","Ready"))))</x:f>
      </x:c>
    </x:row>
    <x:row r="75" ht="25" customHeight="1">
      <x:c r="A75" s="2"/>
      <x:c r="B75" s="9"/>
      <x:c r="C75" s="9"/>
      <x:c r="D75" s="9"/>
      <x:c r="E75" s="11"/>
      <x:c r="F75" s="9"/>
      <x:c r="G75" s="9"/>
      <x:c r="H75" s="17" t="str">
        <x:f>IF(COUNTA(A75:G75)=0,"",IF(AND(A75&lt;&gt;"",COUNT(B75:F75)=5,MIN(B75:F75)&gt;=0,E75&lt;=1),B75*C75*E75,"n.a."))</x:f>
      </x:c>
      <x:c r="I75" s="17" t="str">
        <x:f>IF(COUNTA(A75:G75)=0,"",IF(AND(A75&lt;&gt;"",COUNT(B75:F75)=5,MIN(B75:F75)&gt;=0,E75&lt;=1),B75*D75*E75,"n.a."))</x:f>
      </x:c>
      <x:c r="J75" s="17" t="str">
        <x:f>IF(COUNT(H75:I75)=2,I75-H75,"")</x:f>
      </x:c>
      <x:c r="K75" s="17" t="str">
        <x:f>IF(ISNUMBER(I75),I75-B75*F75,"")</x:f>
      </x:c>
      <x:c r="L75" s="17" t="str">
        <x:f>IF(AND(ISNUMBER(B75),ISNUMBER(G75),B75&gt;=0,G75&gt;0),B75*G75/60,"")</x:f>
      </x:c>
      <x:c r="M75" s="17" t="str">
        <x:f>IF(AND(ISNUMBER(K75),ISNUMBER(L75),L75&gt;0),K75/L75,"n.a.")</x:f>
        <x:v>n.a.</x:v>
      </x:c>
      <x:c r="N75" s="2" t="str">
        <x:f>IF(COUNTA(A75:G75)=0,"",IF(NOT(AND(A75&lt;&gt;"",COUNT(B75:F75)=5,MIN(B75:F75)&gt;=0,E75&lt;=1)),"Missing / invalid price or volume",IF(OR(NOT(ISNUMBER(G75)),G75&lt;=0),"Missing chair time",IF(COUNTIF($A$7:$A$306,A75)&gt;1,"Duplicate code — review","Ready"))))</x:f>
      </x:c>
    </x:row>
    <x:row r="76" ht="25" customHeight="1">
      <x:c r="A76" s="2"/>
      <x:c r="B76" s="9"/>
      <x:c r="C76" s="9"/>
      <x:c r="D76" s="9"/>
      <x:c r="E76" s="11"/>
      <x:c r="F76" s="9"/>
      <x:c r="G76" s="9"/>
      <x:c r="H76" s="17" t="str">
        <x:f>IF(COUNTA(A76:G76)=0,"",IF(AND(A76&lt;&gt;"",COUNT(B76:F76)=5,MIN(B76:F76)&gt;=0,E76&lt;=1),B76*C76*E76,"n.a."))</x:f>
      </x:c>
      <x:c r="I76" s="17" t="str">
        <x:f>IF(COUNTA(A76:G76)=0,"",IF(AND(A76&lt;&gt;"",COUNT(B76:F76)=5,MIN(B76:F76)&gt;=0,E76&lt;=1),B76*D76*E76,"n.a."))</x:f>
      </x:c>
      <x:c r="J76" s="17" t="str">
        <x:f>IF(COUNT(H76:I76)=2,I76-H76,"")</x:f>
      </x:c>
      <x:c r="K76" s="17" t="str">
        <x:f>IF(ISNUMBER(I76),I76-B76*F76,"")</x:f>
      </x:c>
      <x:c r="L76" s="17" t="str">
        <x:f>IF(AND(ISNUMBER(B76),ISNUMBER(G76),B76&gt;=0,G76&gt;0),B76*G76/60,"")</x:f>
      </x:c>
      <x:c r="M76" s="17" t="str">
        <x:f>IF(AND(ISNUMBER(K76),ISNUMBER(L76),L76&gt;0),K76/L76,"n.a.")</x:f>
        <x:v>n.a.</x:v>
      </x:c>
      <x:c r="N76" s="2" t="str">
        <x:f>IF(COUNTA(A76:G76)=0,"",IF(NOT(AND(A76&lt;&gt;"",COUNT(B76:F76)=5,MIN(B76:F76)&gt;=0,E76&lt;=1)),"Missing / invalid price or volume",IF(OR(NOT(ISNUMBER(G76)),G76&lt;=0),"Missing chair time",IF(COUNTIF($A$7:$A$306,A76)&gt;1,"Duplicate code — review","Ready"))))</x:f>
      </x:c>
    </x:row>
    <x:row r="77" ht="25" customHeight="1">
      <x:c r="A77" s="2"/>
      <x:c r="B77" s="9"/>
      <x:c r="C77" s="9"/>
      <x:c r="D77" s="9"/>
      <x:c r="E77" s="11"/>
      <x:c r="F77" s="9"/>
      <x:c r="G77" s="9"/>
      <x:c r="H77" s="17" t="str">
        <x:f>IF(COUNTA(A77:G77)=0,"",IF(AND(A77&lt;&gt;"",COUNT(B77:F77)=5,MIN(B77:F77)&gt;=0,E77&lt;=1),B77*C77*E77,"n.a."))</x:f>
      </x:c>
      <x:c r="I77" s="17" t="str">
        <x:f>IF(COUNTA(A77:G77)=0,"",IF(AND(A77&lt;&gt;"",COUNT(B77:F77)=5,MIN(B77:F77)&gt;=0,E77&lt;=1),B77*D77*E77,"n.a."))</x:f>
      </x:c>
      <x:c r="J77" s="17" t="str">
        <x:f>IF(COUNT(H77:I77)=2,I77-H77,"")</x:f>
      </x:c>
      <x:c r="K77" s="17" t="str">
        <x:f>IF(ISNUMBER(I77),I77-B77*F77,"")</x:f>
      </x:c>
      <x:c r="L77" s="17" t="str">
        <x:f>IF(AND(ISNUMBER(B77),ISNUMBER(G77),B77&gt;=0,G77&gt;0),B77*G77/60,"")</x:f>
      </x:c>
      <x:c r="M77" s="17" t="str">
        <x:f>IF(AND(ISNUMBER(K77),ISNUMBER(L77),L77&gt;0),K77/L77,"n.a.")</x:f>
        <x:v>n.a.</x:v>
      </x:c>
      <x:c r="N77" s="2" t="str">
        <x:f>IF(COUNTA(A77:G77)=0,"",IF(NOT(AND(A77&lt;&gt;"",COUNT(B77:F77)=5,MIN(B77:F77)&gt;=0,E77&lt;=1)),"Missing / invalid price or volume",IF(OR(NOT(ISNUMBER(G77)),G77&lt;=0),"Missing chair time",IF(COUNTIF($A$7:$A$306,A77)&gt;1,"Duplicate code — review","Ready"))))</x:f>
      </x:c>
    </x:row>
    <x:row r="78" ht="25" customHeight="1">
      <x:c r="A78" s="2"/>
      <x:c r="B78" s="9"/>
      <x:c r="C78" s="9"/>
      <x:c r="D78" s="9"/>
      <x:c r="E78" s="11"/>
      <x:c r="F78" s="9"/>
      <x:c r="G78" s="9"/>
      <x:c r="H78" s="17" t="str">
        <x:f>IF(COUNTA(A78:G78)=0,"",IF(AND(A78&lt;&gt;"",COUNT(B78:F78)=5,MIN(B78:F78)&gt;=0,E78&lt;=1),B78*C78*E78,"n.a."))</x:f>
      </x:c>
      <x:c r="I78" s="17" t="str">
        <x:f>IF(COUNTA(A78:G78)=0,"",IF(AND(A78&lt;&gt;"",COUNT(B78:F78)=5,MIN(B78:F78)&gt;=0,E78&lt;=1),B78*D78*E78,"n.a."))</x:f>
      </x:c>
      <x:c r="J78" s="17" t="str">
        <x:f>IF(COUNT(H78:I78)=2,I78-H78,"")</x:f>
      </x:c>
      <x:c r="K78" s="17" t="str">
        <x:f>IF(ISNUMBER(I78),I78-B78*F78,"")</x:f>
      </x:c>
      <x:c r="L78" s="17" t="str">
        <x:f>IF(AND(ISNUMBER(B78),ISNUMBER(G78),B78&gt;=0,G78&gt;0),B78*G78/60,"")</x:f>
      </x:c>
      <x:c r="M78" s="17" t="str">
        <x:f>IF(AND(ISNUMBER(K78),ISNUMBER(L78),L78&gt;0),K78/L78,"n.a.")</x:f>
        <x:v>n.a.</x:v>
      </x:c>
      <x:c r="N78" s="2" t="str">
        <x:f>IF(COUNTA(A78:G78)=0,"",IF(NOT(AND(A78&lt;&gt;"",COUNT(B78:F78)=5,MIN(B78:F78)&gt;=0,E78&lt;=1)),"Missing / invalid price or volume",IF(OR(NOT(ISNUMBER(G78)),G78&lt;=0),"Missing chair time",IF(COUNTIF($A$7:$A$306,A78)&gt;1,"Duplicate code — review","Ready"))))</x:f>
      </x:c>
    </x:row>
    <x:row r="79" ht="25" customHeight="1">
      <x:c r="A79" s="2"/>
      <x:c r="B79" s="9"/>
      <x:c r="C79" s="9"/>
      <x:c r="D79" s="9"/>
      <x:c r="E79" s="11"/>
      <x:c r="F79" s="9"/>
      <x:c r="G79" s="9"/>
      <x:c r="H79" s="17" t="str">
        <x:f>IF(COUNTA(A79:G79)=0,"",IF(AND(A79&lt;&gt;"",COUNT(B79:F79)=5,MIN(B79:F79)&gt;=0,E79&lt;=1),B79*C79*E79,"n.a."))</x:f>
      </x:c>
      <x:c r="I79" s="17" t="str">
        <x:f>IF(COUNTA(A79:G79)=0,"",IF(AND(A79&lt;&gt;"",COUNT(B79:F79)=5,MIN(B79:F79)&gt;=0,E79&lt;=1),B79*D79*E79,"n.a."))</x:f>
      </x:c>
      <x:c r="J79" s="17" t="str">
        <x:f>IF(COUNT(H79:I79)=2,I79-H79,"")</x:f>
      </x:c>
      <x:c r="K79" s="17" t="str">
        <x:f>IF(ISNUMBER(I79),I79-B79*F79,"")</x:f>
      </x:c>
      <x:c r="L79" s="17" t="str">
        <x:f>IF(AND(ISNUMBER(B79),ISNUMBER(G79),B79&gt;=0,G79&gt;0),B79*G79/60,"")</x:f>
      </x:c>
      <x:c r="M79" s="17" t="str">
        <x:f>IF(AND(ISNUMBER(K79),ISNUMBER(L79),L79&gt;0),K79/L79,"n.a.")</x:f>
        <x:v>n.a.</x:v>
      </x:c>
      <x:c r="N79" s="2" t="str">
        <x:f>IF(COUNTA(A79:G79)=0,"",IF(NOT(AND(A79&lt;&gt;"",COUNT(B79:F79)=5,MIN(B79:F79)&gt;=0,E79&lt;=1)),"Missing / invalid price or volume",IF(OR(NOT(ISNUMBER(G79)),G79&lt;=0),"Missing chair time",IF(COUNTIF($A$7:$A$306,A79)&gt;1,"Duplicate code — review","Ready"))))</x:f>
      </x:c>
    </x:row>
    <x:row r="80" ht="25" customHeight="1">
      <x:c r="A80" s="2"/>
      <x:c r="B80" s="9"/>
      <x:c r="C80" s="9"/>
      <x:c r="D80" s="9"/>
      <x:c r="E80" s="11"/>
      <x:c r="F80" s="9"/>
      <x:c r="G80" s="9"/>
      <x:c r="H80" s="17" t="str">
        <x:f>IF(COUNTA(A80:G80)=0,"",IF(AND(A80&lt;&gt;"",COUNT(B80:F80)=5,MIN(B80:F80)&gt;=0,E80&lt;=1),B80*C80*E80,"n.a."))</x:f>
      </x:c>
      <x:c r="I80" s="17" t="str">
        <x:f>IF(COUNTA(A80:G80)=0,"",IF(AND(A80&lt;&gt;"",COUNT(B80:F80)=5,MIN(B80:F80)&gt;=0,E80&lt;=1),B80*D80*E80,"n.a."))</x:f>
      </x:c>
      <x:c r="J80" s="17" t="str">
        <x:f>IF(COUNT(H80:I80)=2,I80-H80,"")</x:f>
      </x:c>
      <x:c r="K80" s="17" t="str">
        <x:f>IF(ISNUMBER(I80),I80-B80*F80,"")</x:f>
      </x:c>
      <x:c r="L80" s="17" t="str">
        <x:f>IF(AND(ISNUMBER(B80),ISNUMBER(G80),B80&gt;=0,G80&gt;0),B80*G80/60,"")</x:f>
      </x:c>
      <x:c r="M80" s="17" t="str">
        <x:f>IF(AND(ISNUMBER(K80),ISNUMBER(L80),L80&gt;0),K80/L80,"n.a.")</x:f>
        <x:v>n.a.</x:v>
      </x:c>
      <x:c r="N80" s="2" t="str">
        <x:f>IF(COUNTA(A80:G80)=0,"",IF(NOT(AND(A80&lt;&gt;"",COUNT(B80:F80)=5,MIN(B80:F80)&gt;=0,E80&lt;=1)),"Missing / invalid price or volume",IF(OR(NOT(ISNUMBER(G80)),G80&lt;=0),"Missing chair time",IF(COUNTIF($A$7:$A$306,A80)&gt;1,"Duplicate code — review","Ready"))))</x:f>
      </x:c>
    </x:row>
    <x:row r="81" ht="25" customHeight="1">
      <x:c r="A81" s="2"/>
      <x:c r="B81" s="9"/>
      <x:c r="C81" s="9"/>
      <x:c r="D81" s="9"/>
      <x:c r="E81" s="11"/>
      <x:c r="F81" s="9"/>
      <x:c r="G81" s="9"/>
      <x:c r="H81" s="17" t="str">
        <x:f>IF(COUNTA(A81:G81)=0,"",IF(AND(A81&lt;&gt;"",COUNT(B81:F81)=5,MIN(B81:F81)&gt;=0,E81&lt;=1),B81*C81*E81,"n.a."))</x:f>
      </x:c>
      <x:c r="I81" s="17" t="str">
        <x:f>IF(COUNTA(A81:G81)=0,"",IF(AND(A81&lt;&gt;"",COUNT(B81:F81)=5,MIN(B81:F81)&gt;=0,E81&lt;=1),B81*D81*E81,"n.a."))</x:f>
      </x:c>
      <x:c r="J81" s="17" t="str">
        <x:f>IF(COUNT(H81:I81)=2,I81-H81,"")</x:f>
      </x:c>
      <x:c r="K81" s="17" t="str">
        <x:f>IF(ISNUMBER(I81),I81-B81*F81,"")</x:f>
      </x:c>
      <x:c r="L81" s="17" t="str">
        <x:f>IF(AND(ISNUMBER(B81),ISNUMBER(G81),B81&gt;=0,G81&gt;0),B81*G81/60,"")</x:f>
      </x:c>
      <x:c r="M81" s="17" t="str">
        <x:f>IF(AND(ISNUMBER(K81),ISNUMBER(L81),L81&gt;0),K81/L81,"n.a.")</x:f>
        <x:v>n.a.</x:v>
      </x:c>
      <x:c r="N81" s="2" t="str">
        <x:f>IF(COUNTA(A81:G81)=0,"",IF(NOT(AND(A81&lt;&gt;"",COUNT(B81:F81)=5,MIN(B81:F81)&gt;=0,E81&lt;=1)),"Missing / invalid price or volume",IF(OR(NOT(ISNUMBER(G81)),G81&lt;=0),"Missing chair time",IF(COUNTIF($A$7:$A$306,A81)&gt;1,"Duplicate code — review","Ready"))))</x:f>
      </x:c>
    </x:row>
    <x:row r="82" ht="25" customHeight="1">
      <x:c r="A82" s="2"/>
      <x:c r="B82" s="9"/>
      <x:c r="C82" s="9"/>
      <x:c r="D82" s="9"/>
      <x:c r="E82" s="11"/>
      <x:c r="F82" s="9"/>
      <x:c r="G82" s="9"/>
      <x:c r="H82" s="17" t="str">
        <x:f>IF(COUNTA(A82:G82)=0,"",IF(AND(A82&lt;&gt;"",COUNT(B82:F82)=5,MIN(B82:F82)&gt;=0,E82&lt;=1),B82*C82*E82,"n.a."))</x:f>
      </x:c>
      <x:c r="I82" s="17" t="str">
        <x:f>IF(COUNTA(A82:G82)=0,"",IF(AND(A82&lt;&gt;"",COUNT(B82:F82)=5,MIN(B82:F82)&gt;=0,E82&lt;=1),B82*D82*E82,"n.a."))</x:f>
      </x:c>
      <x:c r="J82" s="17" t="str">
        <x:f>IF(COUNT(H82:I82)=2,I82-H82,"")</x:f>
      </x:c>
      <x:c r="K82" s="17" t="str">
        <x:f>IF(ISNUMBER(I82),I82-B82*F82,"")</x:f>
      </x:c>
      <x:c r="L82" s="17" t="str">
        <x:f>IF(AND(ISNUMBER(B82),ISNUMBER(G82),B82&gt;=0,G82&gt;0),B82*G82/60,"")</x:f>
      </x:c>
      <x:c r="M82" s="17" t="str">
        <x:f>IF(AND(ISNUMBER(K82),ISNUMBER(L82),L82&gt;0),K82/L82,"n.a.")</x:f>
        <x:v>n.a.</x:v>
      </x:c>
      <x:c r="N82" s="2" t="str">
        <x:f>IF(COUNTA(A82:G82)=0,"",IF(NOT(AND(A82&lt;&gt;"",COUNT(B82:F82)=5,MIN(B82:F82)&gt;=0,E82&lt;=1)),"Missing / invalid price or volume",IF(OR(NOT(ISNUMBER(G82)),G82&lt;=0),"Missing chair time",IF(COUNTIF($A$7:$A$306,A82)&gt;1,"Duplicate code — review","Ready"))))</x:f>
      </x:c>
    </x:row>
    <x:row r="83" ht="25" customHeight="1">
      <x:c r="A83" s="2"/>
      <x:c r="B83" s="9"/>
      <x:c r="C83" s="9"/>
      <x:c r="D83" s="9"/>
      <x:c r="E83" s="11"/>
      <x:c r="F83" s="9"/>
      <x:c r="G83" s="9"/>
      <x:c r="H83" s="17" t="str">
        <x:f>IF(COUNTA(A83:G83)=0,"",IF(AND(A83&lt;&gt;"",COUNT(B83:F83)=5,MIN(B83:F83)&gt;=0,E83&lt;=1),B83*C83*E83,"n.a."))</x:f>
      </x:c>
      <x:c r="I83" s="17" t="str">
        <x:f>IF(COUNTA(A83:G83)=0,"",IF(AND(A83&lt;&gt;"",COUNT(B83:F83)=5,MIN(B83:F83)&gt;=0,E83&lt;=1),B83*D83*E83,"n.a."))</x:f>
      </x:c>
      <x:c r="J83" s="17" t="str">
        <x:f>IF(COUNT(H83:I83)=2,I83-H83,"")</x:f>
      </x:c>
      <x:c r="K83" s="17" t="str">
        <x:f>IF(ISNUMBER(I83),I83-B83*F83,"")</x:f>
      </x:c>
      <x:c r="L83" s="17" t="str">
        <x:f>IF(AND(ISNUMBER(B83),ISNUMBER(G83),B83&gt;=0,G83&gt;0),B83*G83/60,"")</x:f>
      </x:c>
      <x:c r="M83" s="17" t="str">
        <x:f>IF(AND(ISNUMBER(K83),ISNUMBER(L83),L83&gt;0),K83/L83,"n.a.")</x:f>
        <x:v>n.a.</x:v>
      </x:c>
      <x:c r="N83" s="2" t="str">
        <x:f>IF(COUNTA(A83:G83)=0,"",IF(NOT(AND(A83&lt;&gt;"",COUNT(B83:F83)=5,MIN(B83:F83)&gt;=0,E83&lt;=1)),"Missing / invalid price or volume",IF(OR(NOT(ISNUMBER(G83)),G83&lt;=0),"Missing chair time",IF(COUNTIF($A$7:$A$306,A83)&gt;1,"Duplicate code — review","Ready"))))</x:f>
      </x:c>
    </x:row>
    <x:row r="84" ht="25" customHeight="1">
      <x:c r="A84" s="2"/>
      <x:c r="B84" s="9"/>
      <x:c r="C84" s="9"/>
      <x:c r="D84" s="9"/>
      <x:c r="E84" s="11"/>
      <x:c r="F84" s="9"/>
      <x:c r="G84" s="9"/>
      <x:c r="H84" s="17" t="str">
        <x:f>IF(COUNTA(A84:G84)=0,"",IF(AND(A84&lt;&gt;"",COUNT(B84:F84)=5,MIN(B84:F84)&gt;=0,E84&lt;=1),B84*C84*E84,"n.a."))</x:f>
      </x:c>
      <x:c r="I84" s="17" t="str">
        <x:f>IF(COUNTA(A84:G84)=0,"",IF(AND(A84&lt;&gt;"",COUNT(B84:F84)=5,MIN(B84:F84)&gt;=0,E84&lt;=1),B84*D84*E84,"n.a."))</x:f>
      </x:c>
      <x:c r="J84" s="17" t="str">
        <x:f>IF(COUNT(H84:I84)=2,I84-H84,"")</x:f>
      </x:c>
      <x:c r="K84" s="17" t="str">
        <x:f>IF(ISNUMBER(I84),I84-B84*F84,"")</x:f>
      </x:c>
      <x:c r="L84" s="17" t="str">
        <x:f>IF(AND(ISNUMBER(B84),ISNUMBER(G84),B84&gt;=0,G84&gt;0),B84*G84/60,"")</x:f>
      </x:c>
      <x:c r="M84" s="17" t="str">
        <x:f>IF(AND(ISNUMBER(K84),ISNUMBER(L84),L84&gt;0),K84/L84,"n.a.")</x:f>
        <x:v>n.a.</x:v>
      </x:c>
      <x:c r="N84" s="2" t="str">
        <x:f>IF(COUNTA(A84:G84)=0,"",IF(NOT(AND(A84&lt;&gt;"",COUNT(B84:F84)=5,MIN(B84:F84)&gt;=0,E84&lt;=1)),"Missing / invalid price or volume",IF(OR(NOT(ISNUMBER(G84)),G84&lt;=0),"Missing chair time",IF(COUNTIF($A$7:$A$306,A84)&gt;1,"Duplicate code — review","Ready"))))</x:f>
      </x:c>
    </x:row>
    <x:row r="85" ht="25" customHeight="1">
      <x:c r="A85" s="2"/>
      <x:c r="B85" s="9"/>
      <x:c r="C85" s="9"/>
      <x:c r="D85" s="9"/>
      <x:c r="E85" s="11"/>
      <x:c r="F85" s="9"/>
      <x:c r="G85" s="9"/>
      <x:c r="H85" s="17" t="str">
        <x:f>IF(COUNTA(A85:G85)=0,"",IF(AND(A85&lt;&gt;"",COUNT(B85:F85)=5,MIN(B85:F85)&gt;=0,E85&lt;=1),B85*C85*E85,"n.a."))</x:f>
      </x:c>
      <x:c r="I85" s="17" t="str">
        <x:f>IF(COUNTA(A85:G85)=0,"",IF(AND(A85&lt;&gt;"",COUNT(B85:F85)=5,MIN(B85:F85)&gt;=0,E85&lt;=1),B85*D85*E85,"n.a."))</x:f>
      </x:c>
      <x:c r="J85" s="17" t="str">
        <x:f>IF(COUNT(H85:I85)=2,I85-H85,"")</x:f>
      </x:c>
      <x:c r="K85" s="17" t="str">
        <x:f>IF(ISNUMBER(I85),I85-B85*F85,"")</x:f>
      </x:c>
      <x:c r="L85" s="17" t="str">
        <x:f>IF(AND(ISNUMBER(B85),ISNUMBER(G85),B85&gt;=0,G85&gt;0),B85*G85/60,"")</x:f>
      </x:c>
      <x:c r="M85" s="17" t="str">
        <x:f>IF(AND(ISNUMBER(K85),ISNUMBER(L85),L85&gt;0),K85/L85,"n.a.")</x:f>
        <x:v>n.a.</x:v>
      </x:c>
      <x:c r="N85" s="2" t="str">
        <x:f>IF(COUNTA(A85:G85)=0,"",IF(NOT(AND(A85&lt;&gt;"",COUNT(B85:F85)=5,MIN(B85:F85)&gt;=0,E85&lt;=1)),"Missing / invalid price or volume",IF(OR(NOT(ISNUMBER(G85)),G85&lt;=0),"Missing chair time",IF(COUNTIF($A$7:$A$306,A85)&gt;1,"Duplicate code — review","Ready"))))</x:f>
      </x:c>
    </x:row>
    <x:row r="86" ht="25" customHeight="1">
      <x:c r="A86" s="2"/>
      <x:c r="B86" s="9"/>
      <x:c r="C86" s="9"/>
      <x:c r="D86" s="9"/>
      <x:c r="E86" s="11"/>
      <x:c r="F86" s="9"/>
      <x:c r="G86" s="9"/>
      <x:c r="H86" s="17" t="str">
        <x:f>IF(COUNTA(A86:G86)=0,"",IF(AND(A86&lt;&gt;"",COUNT(B86:F86)=5,MIN(B86:F86)&gt;=0,E86&lt;=1),B86*C86*E86,"n.a."))</x:f>
      </x:c>
      <x:c r="I86" s="17" t="str">
        <x:f>IF(COUNTA(A86:G86)=0,"",IF(AND(A86&lt;&gt;"",COUNT(B86:F86)=5,MIN(B86:F86)&gt;=0,E86&lt;=1),B86*D86*E86,"n.a."))</x:f>
      </x:c>
      <x:c r="J86" s="17" t="str">
        <x:f>IF(COUNT(H86:I86)=2,I86-H86,"")</x:f>
      </x:c>
      <x:c r="K86" s="17" t="str">
        <x:f>IF(ISNUMBER(I86),I86-B86*F86,"")</x:f>
      </x:c>
      <x:c r="L86" s="17" t="str">
        <x:f>IF(AND(ISNUMBER(B86),ISNUMBER(G86),B86&gt;=0,G86&gt;0),B86*G86/60,"")</x:f>
      </x:c>
      <x:c r="M86" s="17" t="str">
        <x:f>IF(AND(ISNUMBER(K86),ISNUMBER(L86),L86&gt;0),K86/L86,"n.a.")</x:f>
        <x:v>n.a.</x:v>
      </x:c>
      <x:c r="N86" s="2" t="str">
        <x:f>IF(COUNTA(A86:G86)=0,"",IF(NOT(AND(A86&lt;&gt;"",COUNT(B86:F86)=5,MIN(B86:F86)&gt;=0,E86&lt;=1)),"Missing / invalid price or volume",IF(OR(NOT(ISNUMBER(G86)),G86&lt;=0),"Missing chair time",IF(COUNTIF($A$7:$A$306,A86)&gt;1,"Duplicate code — review","Ready"))))</x:f>
      </x:c>
    </x:row>
    <x:row r="87" ht="25" customHeight="1">
      <x:c r="A87" s="2"/>
      <x:c r="B87" s="9"/>
      <x:c r="C87" s="9"/>
      <x:c r="D87" s="9"/>
      <x:c r="E87" s="11"/>
      <x:c r="F87" s="9"/>
      <x:c r="G87" s="9"/>
      <x:c r="H87" s="17" t="str">
        <x:f>IF(COUNTA(A87:G87)=0,"",IF(AND(A87&lt;&gt;"",COUNT(B87:F87)=5,MIN(B87:F87)&gt;=0,E87&lt;=1),B87*C87*E87,"n.a."))</x:f>
      </x:c>
      <x:c r="I87" s="17" t="str">
        <x:f>IF(COUNTA(A87:G87)=0,"",IF(AND(A87&lt;&gt;"",COUNT(B87:F87)=5,MIN(B87:F87)&gt;=0,E87&lt;=1),B87*D87*E87,"n.a."))</x:f>
      </x:c>
      <x:c r="J87" s="17" t="str">
        <x:f>IF(COUNT(H87:I87)=2,I87-H87,"")</x:f>
      </x:c>
      <x:c r="K87" s="17" t="str">
        <x:f>IF(ISNUMBER(I87),I87-B87*F87,"")</x:f>
      </x:c>
      <x:c r="L87" s="17" t="str">
        <x:f>IF(AND(ISNUMBER(B87),ISNUMBER(G87),B87&gt;=0,G87&gt;0),B87*G87/60,"")</x:f>
      </x:c>
      <x:c r="M87" s="17" t="str">
        <x:f>IF(AND(ISNUMBER(K87),ISNUMBER(L87),L87&gt;0),K87/L87,"n.a.")</x:f>
        <x:v>n.a.</x:v>
      </x:c>
      <x:c r="N87" s="2" t="str">
        <x:f>IF(COUNTA(A87:G87)=0,"",IF(NOT(AND(A87&lt;&gt;"",COUNT(B87:F87)=5,MIN(B87:F87)&gt;=0,E87&lt;=1)),"Missing / invalid price or volume",IF(OR(NOT(ISNUMBER(G87)),G87&lt;=0),"Missing chair time",IF(COUNTIF($A$7:$A$306,A87)&gt;1,"Duplicate code — review","Ready"))))</x:f>
      </x:c>
    </x:row>
    <x:row r="88" ht="25" customHeight="1">
      <x:c r="A88" s="2"/>
      <x:c r="B88" s="9"/>
      <x:c r="C88" s="9"/>
      <x:c r="D88" s="9"/>
      <x:c r="E88" s="11"/>
      <x:c r="F88" s="9"/>
      <x:c r="G88" s="9"/>
      <x:c r="H88" s="17" t="str">
        <x:f>IF(COUNTA(A88:G88)=0,"",IF(AND(A88&lt;&gt;"",COUNT(B88:F88)=5,MIN(B88:F88)&gt;=0,E88&lt;=1),B88*C88*E88,"n.a."))</x:f>
      </x:c>
      <x:c r="I88" s="17" t="str">
        <x:f>IF(COUNTA(A88:G88)=0,"",IF(AND(A88&lt;&gt;"",COUNT(B88:F88)=5,MIN(B88:F88)&gt;=0,E88&lt;=1),B88*D88*E88,"n.a."))</x:f>
      </x:c>
      <x:c r="J88" s="17" t="str">
        <x:f>IF(COUNT(H88:I88)=2,I88-H88,"")</x:f>
      </x:c>
      <x:c r="K88" s="17" t="str">
        <x:f>IF(ISNUMBER(I88),I88-B88*F88,"")</x:f>
      </x:c>
      <x:c r="L88" s="17" t="str">
        <x:f>IF(AND(ISNUMBER(B88),ISNUMBER(G88),B88&gt;=0,G88&gt;0),B88*G88/60,"")</x:f>
      </x:c>
      <x:c r="M88" s="17" t="str">
        <x:f>IF(AND(ISNUMBER(K88),ISNUMBER(L88),L88&gt;0),K88/L88,"n.a.")</x:f>
        <x:v>n.a.</x:v>
      </x:c>
      <x:c r="N88" s="2" t="str">
        <x:f>IF(COUNTA(A88:G88)=0,"",IF(NOT(AND(A88&lt;&gt;"",COUNT(B88:F88)=5,MIN(B88:F88)&gt;=0,E88&lt;=1)),"Missing / invalid price or volume",IF(OR(NOT(ISNUMBER(G88)),G88&lt;=0),"Missing chair time",IF(COUNTIF($A$7:$A$306,A88)&gt;1,"Duplicate code — review","Ready"))))</x:f>
      </x:c>
    </x:row>
    <x:row r="89" ht="25" customHeight="1">
      <x:c r="A89" s="2"/>
      <x:c r="B89" s="9"/>
      <x:c r="C89" s="9"/>
      <x:c r="D89" s="9"/>
      <x:c r="E89" s="11"/>
      <x:c r="F89" s="9"/>
      <x:c r="G89" s="9"/>
      <x:c r="H89" s="17" t="str">
        <x:f>IF(COUNTA(A89:G89)=0,"",IF(AND(A89&lt;&gt;"",COUNT(B89:F89)=5,MIN(B89:F89)&gt;=0,E89&lt;=1),B89*C89*E89,"n.a."))</x:f>
      </x:c>
      <x:c r="I89" s="17" t="str">
        <x:f>IF(COUNTA(A89:G89)=0,"",IF(AND(A89&lt;&gt;"",COUNT(B89:F89)=5,MIN(B89:F89)&gt;=0,E89&lt;=1),B89*D89*E89,"n.a."))</x:f>
      </x:c>
      <x:c r="J89" s="17" t="str">
        <x:f>IF(COUNT(H89:I89)=2,I89-H89,"")</x:f>
      </x:c>
      <x:c r="K89" s="17" t="str">
        <x:f>IF(ISNUMBER(I89),I89-B89*F89,"")</x:f>
      </x:c>
      <x:c r="L89" s="17" t="str">
        <x:f>IF(AND(ISNUMBER(B89),ISNUMBER(G89),B89&gt;=0,G89&gt;0),B89*G89/60,"")</x:f>
      </x:c>
      <x:c r="M89" s="17" t="str">
        <x:f>IF(AND(ISNUMBER(K89),ISNUMBER(L89),L89&gt;0),K89/L89,"n.a.")</x:f>
        <x:v>n.a.</x:v>
      </x:c>
      <x:c r="N89" s="2" t="str">
        <x:f>IF(COUNTA(A89:G89)=0,"",IF(NOT(AND(A89&lt;&gt;"",COUNT(B89:F89)=5,MIN(B89:F89)&gt;=0,E89&lt;=1)),"Missing / invalid price or volume",IF(OR(NOT(ISNUMBER(G89)),G89&lt;=0),"Missing chair time",IF(COUNTIF($A$7:$A$306,A89)&gt;1,"Duplicate code — review","Ready"))))</x:f>
      </x:c>
    </x:row>
    <x:row r="90" ht="25" customHeight="1">
      <x:c r="A90" s="2"/>
      <x:c r="B90" s="9"/>
      <x:c r="C90" s="9"/>
      <x:c r="D90" s="9"/>
      <x:c r="E90" s="11"/>
      <x:c r="F90" s="9"/>
      <x:c r="G90" s="9"/>
      <x:c r="H90" s="17" t="str">
        <x:f>IF(COUNTA(A90:G90)=0,"",IF(AND(A90&lt;&gt;"",COUNT(B90:F90)=5,MIN(B90:F90)&gt;=0,E90&lt;=1),B90*C90*E90,"n.a."))</x:f>
      </x:c>
      <x:c r="I90" s="17" t="str">
        <x:f>IF(COUNTA(A90:G90)=0,"",IF(AND(A90&lt;&gt;"",COUNT(B90:F90)=5,MIN(B90:F90)&gt;=0,E90&lt;=1),B90*D90*E90,"n.a."))</x:f>
      </x:c>
      <x:c r="J90" s="17" t="str">
        <x:f>IF(COUNT(H90:I90)=2,I90-H90,"")</x:f>
      </x:c>
      <x:c r="K90" s="17" t="str">
        <x:f>IF(ISNUMBER(I90),I90-B90*F90,"")</x:f>
      </x:c>
      <x:c r="L90" s="17" t="str">
        <x:f>IF(AND(ISNUMBER(B90),ISNUMBER(G90),B90&gt;=0,G90&gt;0),B90*G90/60,"")</x:f>
      </x:c>
      <x:c r="M90" s="17" t="str">
        <x:f>IF(AND(ISNUMBER(K90),ISNUMBER(L90),L90&gt;0),K90/L90,"n.a.")</x:f>
        <x:v>n.a.</x:v>
      </x:c>
      <x:c r="N90" s="2" t="str">
        <x:f>IF(COUNTA(A90:G90)=0,"",IF(NOT(AND(A90&lt;&gt;"",COUNT(B90:F90)=5,MIN(B90:F90)&gt;=0,E90&lt;=1)),"Missing / invalid price or volume",IF(OR(NOT(ISNUMBER(G90)),G90&lt;=0),"Missing chair time",IF(COUNTIF($A$7:$A$306,A90)&gt;1,"Duplicate code — review","Ready"))))</x:f>
      </x:c>
    </x:row>
    <x:row r="91" ht="25" customHeight="1">
      <x:c r="A91" s="2"/>
      <x:c r="B91" s="9"/>
      <x:c r="C91" s="9"/>
      <x:c r="D91" s="9"/>
      <x:c r="E91" s="11"/>
      <x:c r="F91" s="9"/>
      <x:c r="G91" s="9"/>
      <x:c r="H91" s="17" t="str">
        <x:f>IF(COUNTA(A91:G91)=0,"",IF(AND(A91&lt;&gt;"",COUNT(B91:F91)=5,MIN(B91:F91)&gt;=0,E91&lt;=1),B91*C91*E91,"n.a."))</x:f>
      </x:c>
      <x:c r="I91" s="17" t="str">
        <x:f>IF(COUNTA(A91:G91)=0,"",IF(AND(A91&lt;&gt;"",COUNT(B91:F91)=5,MIN(B91:F91)&gt;=0,E91&lt;=1),B91*D91*E91,"n.a."))</x:f>
      </x:c>
      <x:c r="J91" s="17" t="str">
        <x:f>IF(COUNT(H91:I91)=2,I91-H91,"")</x:f>
      </x:c>
      <x:c r="K91" s="17" t="str">
        <x:f>IF(ISNUMBER(I91),I91-B91*F91,"")</x:f>
      </x:c>
      <x:c r="L91" s="17" t="str">
        <x:f>IF(AND(ISNUMBER(B91),ISNUMBER(G91),B91&gt;=0,G91&gt;0),B91*G91/60,"")</x:f>
      </x:c>
      <x:c r="M91" s="17" t="str">
        <x:f>IF(AND(ISNUMBER(K91),ISNUMBER(L91),L91&gt;0),K91/L91,"n.a.")</x:f>
        <x:v>n.a.</x:v>
      </x:c>
      <x:c r="N91" s="2" t="str">
        <x:f>IF(COUNTA(A91:G91)=0,"",IF(NOT(AND(A91&lt;&gt;"",COUNT(B91:F91)=5,MIN(B91:F91)&gt;=0,E91&lt;=1)),"Missing / invalid price or volume",IF(OR(NOT(ISNUMBER(G91)),G91&lt;=0),"Missing chair time",IF(COUNTIF($A$7:$A$306,A91)&gt;1,"Duplicate code — review","Ready"))))</x:f>
      </x:c>
    </x:row>
    <x:row r="92" ht="25" customHeight="1">
      <x:c r="A92" s="2"/>
      <x:c r="B92" s="9"/>
      <x:c r="C92" s="9"/>
      <x:c r="D92" s="9"/>
      <x:c r="E92" s="11"/>
      <x:c r="F92" s="9"/>
      <x:c r="G92" s="9"/>
      <x:c r="H92" s="17" t="str">
        <x:f>IF(COUNTA(A92:G92)=0,"",IF(AND(A92&lt;&gt;"",COUNT(B92:F92)=5,MIN(B92:F92)&gt;=0,E92&lt;=1),B92*C92*E92,"n.a."))</x:f>
      </x:c>
      <x:c r="I92" s="17" t="str">
        <x:f>IF(COUNTA(A92:G92)=0,"",IF(AND(A92&lt;&gt;"",COUNT(B92:F92)=5,MIN(B92:F92)&gt;=0,E92&lt;=1),B92*D92*E92,"n.a."))</x:f>
      </x:c>
      <x:c r="J92" s="17" t="str">
        <x:f>IF(COUNT(H92:I92)=2,I92-H92,"")</x:f>
      </x:c>
      <x:c r="K92" s="17" t="str">
        <x:f>IF(ISNUMBER(I92),I92-B92*F92,"")</x:f>
      </x:c>
      <x:c r="L92" s="17" t="str">
        <x:f>IF(AND(ISNUMBER(B92),ISNUMBER(G92),B92&gt;=0,G92&gt;0),B92*G92/60,"")</x:f>
      </x:c>
      <x:c r="M92" s="17" t="str">
        <x:f>IF(AND(ISNUMBER(K92),ISNUMBER(L92),L92&gt;0),K92/L92,"n.a.")</x:f>
        <x:v>n.a.</x:v>
      </x:c>
      <x:c r="N92" s="2" t="str">
        <x:f>IF(COUNTA(A92:G92)=0,"",IF(NOT(AND(A92&lt;&gt;"",COUNT(B92:F92)=5,MIN(B92:F92)&gt;=0,E92&lt;=1)),"Missing / invalid price or volume",IF(OR(NOT(ISNUMBER(G92)),G92&lt;=0),"Missing chair time",IF(COUNTIF($A$7:$A$306,A92)&gt;1,"Duplicate code — review","Ready"))))</x:f>
      </x:c>
    </x:row>
    <x:row r="93" ht="25" customHeight="1">
      <x:c r="A93" s="2"/>
      <x:c r="B93" s="9"/>
      <x:c r="C93" s="9"/>
      <x:c r="D93" s="9"/>
      <x:c r="E93" s="11"/>
      <x:c r="F93" s="9"/>
      <x:c r="G93" s="9"/>
      <x:c r="H93" s="17" t="str">
        <x:f>IF(COUNTA(A93:G93)=0,"",IF(AND(A93&lt;&gt;"",COUNT(B93:F93)=5,MIN(B93:F93)&gt;=0,E93&lt;=1),B93*C93*E93,"n.a."))</x:f>
      </x:c>
      <x:c r="I93" s="17" t="str">
        <x:f>IF(COUNTA(A93:G93)=0,"",IF(AND(A93&lt;&gt;"",COUNT(B93:F93)=5,MIN(B93:F93)&gt;=0,E93&lt;=1),B93*D93*E93,"n.a."))</x:f>
      </x:c>
      <x:c r="J93" s="17" t="str">
        <x:f>IF(COUNT(H93:I93)=2,I93-H93,"")</x:f>
      </x:c>
      <x:c r="K93" s="17" t="str">
        <x:f>IF(ISNUMBER(I93),I93-B93*F93,"")</x:f>
      </x:c>
      <x:c r="L93" s="17" t="str">
        <x:f>IF(AND(ISNUMBER(B93),ISNUMBER(G93),B93&gt;=0,G93&gt;0),B93*G93/60,"")</x:f>
      </x:c>
      <x:c r="M93" s="17" t="str">
        <x:f>IF(AND(ISNUMBER(K93),ISNUMBER(L93),L93&gt;0),K93/L93,"n.a.")</x:f>
        <x:v>n.a.</x:v>
      </x:c>
      <x:c r="N93" s="2" t="str">
        <x:f>IF(COUNTA(A93:G93)=0,"",IF(NOT(AND(A93&lt;&gt;"",COUNT(B93:F93)=5,MIN(B93:F93)&gt;=0,E93&lt;=1)),"Missing / invalid price or volume",IF(OR(NOT(ISNUMBER(G93)),G93&lt;=0),"Missing chair time",IF(COUNTIF($A$7:$A$306,A93)&gt;1,"Duplicate code — review","Ready"))))</x:f>
      </x:c>
    </x:row>
    <x:row r="94" ht="25" customHeight="1">
      <x:c r="A94" s="2"/>
      <x:c r="B94" s="9"/>
      <x:c r="C94" s="9"/>
      <x:c r="D94" s="9"/>
      <x:c r="E94" s="11"/>
      <x:c r="F94" s="9"/>
      <x:c r="G94" s="9"/>
      <x:c r="H94" s="17" t="str">
        <x:f>IF(COUNTA(A94:G94)=0,"",IF(AND(A94&lt;&gt;"",COUNT(B94:F94)=5,MIN(B94:F94)&gt;=0,E94&lt;=1),B94*C94*E94,"n.a."))</x:f>
      </x:c>
      <x:c r="I94" s="17" t="str">
        <x:f>IF(COUNTA(A94:G94)=0,"",IF(AND(A94&lt;&gt;"",COUNT(B94:F94)=5,MIN(B94:F94)&gt;=0,E94&lt;=1),B94*D94*E94,"n.a."))</x:f>
      </x:c>
      <x:c r="J94" s="17" t="str">
        <x:f>IF(COUNT(H94:I94)=2,I94-H94,"")</x:f>
      </x:c>
      <x:c r="K94" s="17" t="str">
        <x:f>IF(ISNUMBER(I94),I94-B94*F94,"")</x:f>
      </x:c>
      <x:c r="L94" s="17" t="str">
        <x:f>IF(AND(ISNUMBER(B94),ISNUMBER(G94),B94&gt;=0,G94&gt;0),B94*G94/60,"")</x:f>
      </x:c>
      <x:c r="M94" s="17" t="str">
        <x:f>IF(AND(ISNUMBER(K94),ISNUMBER(L94),L94&gt;0),K94/L94,"n.a.")</x:f>
        <x:v>n.a.</x:v>
      </x:c>
      <x:c r="N94" s="2" t="str">
        <x:f>IF(COUNTA(A94:G94)=0,"",IF(NOT(AND(A94&lt;&gt;"",COUNT(B94:F94)=5,MIN(B94:F94)&gt;=0,E94&lt;=1)),"Missing / invalid price or volume",IF(OR(NOT(ISNUMBER(G94)),G94&lt;=0),"Missing chair time",IF(COUNTIF($A$7:$A$306,A94)&gt;1,"Duplicate code — review","Ready"))))</x:f>
      </x:c>
    </x:row>
    <x:row r="95" ht="25" customHeight="1">
      <x:c r="A95" s="2"/>
      <x:c r="B95" s="9"/>
      <x:c r="C95" s="9"/>
      <x:c r="D95" s="9"/>
      <x:c r="E95" s="11"/>
      <x:c r="F95" s="9"/>
      <x:c r="G95" s="9"/>
      <x:c r="H95" s="17" t="str">
        <x:f>IF(COUNTA(A95:G95)=0,"",IF(AND(A95&lt;&gt;"",COUNT(B95:F95)=5,MIN(B95:F95)&gt;=0,E95&lt;=1),B95*C95*E95,"n.a."))</x:f>
      </x:c>
      <x:c r="I95" s="17" t="str">
        <x:f>IF(COUNTA(A95:G95)=0,"",IF(AND(A95&lt;&gt;"",COUNT(B95:F95)=5,MIN(B95:F95)&gt;=0,E95&lt;=1),B95*D95*E95,"n.a."))</x:f>
      </x:c>
      <x:c r="J95" s="17" t="str">
        <x:f>IF(COUNT(H95:I95)=2,I95-H95,"")</x:f>
      </x:c>
      <x:c r="K95" s="17" t="str">
        <x:f>IF(ISNUMBER(I95),I95-B95*F95,"")</x:f>
      </x:c>
      <x:c r="L95" s="17" t="str">
        <x:f>IF(AND(ISNUMBER(B95),ISNUMBER(G95),B95&gt;=0,G95&gt;0),B95*G95/60,"")</x:f>
      </x:c>
      <x:c r="M95" s="17" t="str">
        <x:f>IF(AND(ISNUMBER(K95),ISNUMBER(L95),L95&gt;0),K95/L95,"n.a.")</x:f>
        <x:v>n.a.</x:v>
      </x:c>
      <x:c r="N95" s="2" t="str">
        <x:f>IF(COUNTA(A95:G95)=0,"",IF(NOT(AND(A95&lt;&gt;"",COUNT(B95:F95)=5,MIN(B95:F95)&gt;=0,E95&lt;=1)),"Missing / invalid price or volume",IF(OR(NOT(ISNUMBER(G95)),G95&lt;=0),"Missing chair time",IF(COUNTIF($A$7:$A$306,A95)&gt;1,"Duplicate code — review","Ready"))))</x:f>
      </x:c>
    </x:row>
    <x:row r="96" ht="25" customHeight="1">
      <x:c r="A96" s="2"/>
      <x:c r="B96" s="9"/>
      <x:c r="C96" s="9"/>
      <x:c r="D96" s="9"/>
      <x:c r="E96" s="11"/>
      <x:c r="F96" s="9"/>
      <x:c r="G96" s="9"/>
      <x:c r="H96" s="17" t="str">
        <x:f>IF(COUNTA(A96:G96)=0,"",IF(AND(A96&lt;&gt;"",COUNT(B96:F96)=5,MIN(B96:F96)&gt;=0,E96&lt;=1),B96*C96*E96,"n.a."))</x:f>
      </x:c>
      <x:c r="I96" s="17" t="str">
        <x:f>IF(COUNTA(A96:G96)=0,"",IF(AND(A96&lt;&gt;"",COUNT(B96:F96)=5,MIN(B96:F96)&gt;=0,E96&lt;=1),B96*D96*E96,"n.a."))</x:f>
      </x:c>
      <x:c r="J96" s="17" t="str">
        <x:f>IF(COUNT(H96:I96)=2,I96-H96,"")</x:f>
      </x:c>
      <x:c r="K96" s="17" t="str">
        <x:f>IF(ISNUMBER(I96),I96-B96*F96,"")</x:f>
      </x:c>
      <x:c r="L96" s="17" t="str">
        <x:f>IF(AND(ISNUMBER(B96),ISNUMBER(G96),B96&gt;=0,G96&gt;0),B96*G96/60,"")</x:f>
      </x:c>
      <x:c r="M96" s="17" t="str">
        <x:f>IF(AND(ISNUMBER(K96),ISNUMBER(L96),L96&gt;0),K96/L96,"n.a.")</x:f>
        <x:v>n.a.</x:v>
      </x:c>
      <x:c r="N96" s="2" t="str">
        <x:f>IF(COUNTA(A96:G96)=0,"",IF(NOT(AND(A96&lt;&gt;"",COUNT(B96:F96)=5,MIN(B96:F96)&gt;=0,E96&lt;=1)),"Missing / invalid price or volume",IF(OR(NOT(ISNUMBER(G96)),G96&lt;=0),"Missing chair time",IF(COUNTIF($A$7:$A$306,A96)&gt;1,"Duplicate code — review","Ready"))))</x:f>
      </x:c>
    </x:row>
    <x:row r="97" ht="25" customHeight="1">
      <x:c r="A97" s="2"/>
      <x:c r="B97" s="9"/>
      <x:c r="C97" s="9"/>
      <x:c r="D97" s="9"/>
      <x:c r="E97" s="11"/>
      <x:c r="F97" s="9"/>
      <x:c r="G97" s="9"/>
      <x:c r="H97" s="17" t="str">
        <x:f>IF(COUNTA(A97:G97)=0,"",IF(AND(A97&lt;&gt;"",COUNT(B97:F97)=5,MIN(B97:F97)&gt;=0,E97&lt;=1),B97*C97*E97,"n.a."))</x:f>
      </x:c>
      <x:c r="I97" s="17" t="str">
        <x:f>IF(COUNTA(A97:G97)=0,"",IF(AND(A97&lt;&gt;"",COUNT(B97:F97)=5,MIN(B97:F97)&gt;=0,E97&lt;=1),B97*D97*E97,"n.a."))</x:f>
      </x:c>
      <x:c r="J97" s="17" t="str">
        <x:f>IF(COUNT(H97:I97)=2,I97-H97,"")</x:f>
      </x:c>
      <x:c r="K97" s="17" t="str">
        <x:f>IF(ISNUMBER(I97),I97-B97*F97,"")</x:f>
      </x:c>
      <x:c r="L97" s="17" t="str">
        <x:f>IF(AND(ISNUMBER(B97),ISNUMBER(G97),B97&gt;=0,G97&gt;0),B97*G97/60,"")</x:f>
      </x:c>
      <x:c r="M97" s="17" t="str">
        <x:f>IF(AND(ISNUMBER(K97),ISNUMBER(L97),L97&gt;0),K97/L97,"n.a.")</x:f>
        <x:v>n.a.</x:v>
      </x:c>
      <x:c r="N97" s="2" t="str">
        <x:f>IF(COUNTA(A97:G97)=0,"",IF(NOT(AND(A97&lt;&gt;"",COUNT(B97:F97)=5,MIN(B97:F97)&gt;=0,E97&lt;=1)),"Missing / invalid price or volume",IF(OR(NOT(ISNUMBER(G97)),G97&lt;=0),"Missing chair time",IF(COUNTIF($A$7:$A$306,A97)&gt;1,"Duplicate code — review","Ready"))))</x:f>
      </x:c>
    </x:row>
    <x:row r="98" ht="25" customHeight="1">
      <x:c r="A98" s="2"/>
      <x:c r="B98" s="9"/>
      <x:c r="C98" s="9"/>
      <x:c r="D98" s="9"/>
      <x:c r="E98" s="11"/>
      <x:c r="F98" s="9"/>
      <x:c r="G98" s="9"/>
      <x:c r="H98" s="17" t="str">
        <x:f>IF(COUNTA(A98:G98)=0,"",IF(AND(A98&lt;&gt;"",COUNT(B98:F98)=5,MIN(B98:F98)&gt;=0,E98&lt;=1),B98*C98*E98,"n.a."))</x:f>
      </x:c>
      <x:c r="I98" s="17" t="str">
        <x:f>IF(COUNTA(A98:G98)=0,"",IF(AND(A98&lt;&gt;"",COUNT(B98:F98)=5,MIN(B98:F98)&gt;=0,E98&lt;=1),B98*D98*E98,"n.a."))</x:f>
      </x:c>
      <x:c r="J98" s="17" t="str">
        <x:f>IF(COUNT(H98:I98)=2,I98-H98,"")</x:f>
      </x:c>
      <x:c r="K98" s="17" t="str">
        <x:f>IF(ISNUMBER(I98),I98-B98*F98,"")</x:f>
      </x:c>
      <x:c r="L98" s="17" t="str">
        <x:f>IF(AND(ISNUMBER(B98),ISNUMBER(G98),B98&gt;=0,G98&gt;0),B98*G98/60,"")</x:f>
      </x:c>
      <x:c r="M98" s="17" t="str">
        <x:f>IF(AND(ISNUMBER(K98),ISNUMBER(L98),L98&gt;0),K98/L98,"n.a.")</x:f>
        <x:v>n.a.</x:v>
      </x:c>
      <x:c r="N98" s="2" t="str">
        <x:f>IF(COUNTA(A98:G98)=0,"",IF(NOT(AND(A98&lt;&gt;"",COUNT(B98:F98)=5,MIN(B98:F98)&gt;=0,E98&lt;=1)),"Missing / invalid price or volume",IF(OR(NOT(ISNUMBER(G98)),G98&lt;=0),"Missing chair time",IF(COUNTIF($A$7:$A$306,A98)&gt;1,"Duplicate code — review","Ready"))))</x:f>
      </x:c>
    </x:row>
    <x:row r="99" ht="25" customHeight="1">
      <x:c r="A99" s="2"/>
      <x:c r="B99" s="9"/>
      <x:c r="C99" s="9"/>
      <x:c r="D99" s="9"/>
      <x:c r="E99" s="11"/>
      <x:c r="F99" s="9"/>
      <x:c r="G99" s="9"/>
      <x:c r="H99" s="17" t="str">
        <x:f>IF(COUNTA(A99:G99)=0,"",IF(AND(A99&lt;&gt;"",COUNT(B99:F99)=5,MIN(B99:F99)&gt;=0,E99&lt;=1),B99*C99*E99,"n.a."))</x:f>
      </x:c>
      <x:c r="I99" s="17" t="str">
        <x:f>IF(COUNTA(A99:G99)=0,"",IF(AND(A99&lt;&gt;"",COUNT(B99:F99)=5,MIN(B99:F99)&gt;=0,E99&lt;=1),B99*D99*E99,"n.a."))</x:f>
      </x:c>
      <x:c r="J99" s="17" t="str">
        <x:f>IF(COUNT(H99:I99)=2,I99-H99,"")</x:f>
      </x:c>
      <x:c r="K99" s="17" t="str">
        <x:f>IF(ISNUMBER(I99),I99-B99*F99,"")</x:f>
      </x:c>
      <x:c r="L99" s="17" t="str">
        <x:f>IF(AND(ISNUMBER(B99),ISNUMBER(G99),B99&gt;=0,G99&gt;0),B99*G99/60,"")</x:f>
      </x:c>
      <x:c r="M99" s="17" t="str">
        <x:f>IF(AND(ISNUMBER(K99),ISNUMBER(L99),L99&gt;0),K99/L99,"n.a.")</x:f>
        <x:v>n.a.</x:v>
      </x:c>
      <x:c r="N99" s="2" t="str">
        <x:f>IF(COUNTA(A99:G99)=0,"",IF(NOT(AND(A99&lt;&gt;"",COUNT(B99:F99)=5,MIN(B99:F99)&gt;=0,E99&lt;=1)),"Missing / invalid price or volume",IF(OR(NOT(ISNUMBER(G99)),G99&lt;=0),"Missing chair time",IF(COUNTIF($A$7:$A$306,A99)&gt;1,"Duplicate code — review","Ready"))))</x:f>
      </x:c>
    </x:row>
    <x:row r="100" ht="25" customHeight="1">
      <x:c r="A100" s="2"/>
      <x:c r="B100" s="9"/>
      <x:c r="C100" s="9"/>
      <x:c r="D100" s="9"/>
      <x:c r="E100" s="11"/>
      <x:c r="F100" s="9"/>
      <x:c r="G100" s="9"/>
      <x:c r="H100" s="17" t="str">
        <x:f>IF(COUNTA(A100:G100)=0,"",IF(AND(A100&lt;&gt;"",COUNT(B100:F100)=5,MIN(B100:F100)&gt;=0,E100&lt;=1),B100*C100*E100,"n.a."))</x:f>
      </x:c>
      <x:c r="I100" s="17" t="str">
        <x:f>IF(COUNTA(A100:G100)=0,"",IF(AND(A100&lt;&gt;"",COUNT(B100:F100)=5,MIN(B100:F100)&gt;=0,E100&lt;=1),B100*D100*E100,"n.a."))</x:f>
      </x:c>
      <x:c r="J100" s="17" t="str">
        <x:f>IF(COUNT(H100:I100)=2,I100-H100,"")</x:f>
      </x:c>
      <x:c r="K100" s="17" t="str">
        <x:f>IF(ISNUMBER(I100),I100-B100*F100,"")</x:f>
      </x:c>
      <x:c r="L100" s="17" t="str">
        <x:f>IF(AND(ISNUMBER(B100),ISNUMBER(G100),B100&gt;=0,G100&gt;0),B100*G100/60,"")</x:f>
      </x:c>
      <x:c r="M100" s="17" t="str">
        <x:f>IF(AND(ISNUMBER(K100),ISNUMBER(L100),L100&gt;0),K100/L100,"n.a.")</x:f>
        <x:v>n.a.</x:v>
      </x:c>
      <x:c r="N100" s="2" t="str">
        <x:f>IF(COUNTA(A100:G100)=0,"",IF(NOT(AND(A100&lt;&gt;"",COUNT(B100:F100)=5,MIN(B100:F100)&gt;=0,E100&lt;=1)),"Missing / invalid price or volume",IF(OR(NOT(ISNUMBER(G100)),G100&lt;=0),"Missing chair time",IF(COUNTIF($A$7:$A$306,A100)&gt;1,"Duplicate code — review","Ready"))))</x:f>
      </x:c>
    </x:row>
    <x:row r="101">
      <x:c r="B101" s="10"/>
      <x:c r="C101" s="10"/>
      <x:c r="D101" s="10"/>
      <x:c r="E101" s="12"/>
      <x:c r="F101" s="10"/>
      <x:c r="G101" s="10"/>
      <x:c r="H101" s="18" t="str">
        <x:f>IF(COUNTA(A101:G101)=0,"",IF(AND(A101&lt;&gt;"",COUNT(B101:F101)=5,MIN(B101:F101)&gt;=0,E101&lt;=1),B101*C101*E101,"n.a."))</x:f>
      </x:c>
      <x:c r="I101" s="18" t="str">
        <x:f>IF(COUNTA(A101:G101)=0,"",IF(AND(A101&lt;&gt;"",COUNT(B101:F101)=5,MIN(B101:F101)&gt;=0,E101&lt;=1),B101*D101*E101,"n.a."))</x:f>
      </x:c>
      <x:c r="J101" s="18" t="str">
        <x:f>IF(COUNT(H101:I101)=2,I101-H101,"")</x:f>
      </x:c>
      <x:c r="K101" s="18" t="str">
        <x:f>IF(ISNUMBER(I101),I101-B101*F101,"")</x:f>
      </x:c>
      <x:c r="L101" s="18" t="str">
        <x:f>IF(AND(ISNUMBER(B101),ISNUMBER(G101),B101&gt;=0,G101&gt;0),B101*G101/60,"")</x:f>
      </x:c>
      <x:c r="M101" s="18" t="str">
        <x:f>IF(AND(ISNUMBER(K101),ISNUMBER(L101),L101&gt;0),K101/L101,"n.a.")</x:f>
        <x:v>n.a.</x:v>
      </x:c>
      <x:c r="N101" t="str">
        <x:f>IF(COUNTA(A101:G101)=0,"",IF(NOT(AND(A101&lt;&gt;"",COUNT(B101:F101)=5,MIN(B101:F101)&gt;=0,E101&lt;=1)),"Missing / invalid price or volume",IF(OR(NOT(ISNUMBER(G101)),G101&lt;=0),"Missing chair time",IF(COUNTIF($A$7:$A$306,A101)&gt;1,"Duplicate code — review","Ready"))))</x:f>
      </x:c>
    </x:row>
    <x:row r="102">
      <x:c r="B102" s="10"/>
      <x:c r="C102" s="10"/>
      <x:c r="D102" s="10"/>
      <x:c r="E102" s="12"/>
      <x:c r="F102" s="10"/>
      <x:c r="G102" s="10"/>
      <x:c r="H102" s="18" t="str">
        <x:f>IF(COUNTA(A102:G102)=0,"",IF(AND(A102&lt;&gt;"",COUNT(B102:F102)=5,MIN(B102:F102)&gt;=0,E102&lt;=1),B102*C102*E102,"n.a."))</x:f>
      </x:c>
      <x:c r="I102" s="18" t="str">
        <x:f>IF(COUNTA(A102:G102)=0,"",IF(AND(A102&lt;&gt;"",COUNT(B102:F102)=5,MIN(B102:F102)&gt;=0,E102&lt;=1),B102*D102*E102,"n.a."))</x:f>
      </x:c>
      <x:c r="J102" s="18" t="str">
        <x:f>IF(COUNT(H102:I102)=2,I102-H102,"")</x:f>
      </x:c>
      <x:c r="K102" s="18" t="str">
        <x:f>IF(ISNUMBER(I102),I102-B102*F102,"")</x:f>
      </x:c>
      <x:c r="L102" s="18" t="str">
        <x:f>IF(AND(ISNUMBER(B102),ISNUMBER(G102),B102&gt;=0,G102&gt;0),B102*G102/60,"")</x:f>
      </x:c>
      <x:c r="M102" s="18" t="str">
        <x:f>IF(AND(ISNUMBER(K102),ISNUMBER(L102),L102&gt;0),K102/L102,"n.a.")</x:f>
        <x:v>n.a.</x:v>
      </x:c>
      <x:c r="N102" t="str">
        <x:f>IF(COUNTA(A102:G102)=0,"",IF(NOT(AND(A102&lt;&gt;"",COUNT(B102:F102)=5,MIN(B102:F102)&gt;=0,E102&lt;=1)),"Missing / invalid price or volume",IF(OR(NOT(ISNUMBER(G102)),G102&lt;=0),"Missing chair time",IF(COUNTIF($A$7:$A$306,A102)&gt;1,"Duplicate code — review","Ready"))))</x:f>
      </x:c>
    </x:row>
    <x:row r="103">
      <x:c r="B103" s="10"/>
      <x:c r="C103" s="10"/>
      <x:c r="D103" s="10"/>
      <x:c r="E103" s="12"/>
      <x:c r="F103" s="10"/>
      <x:c r="G103" s="10"/>
      <x:c r="H103" s="18" t="str">
        <x:f>IF(COUNTA(A103:G103)=0,"",IF(AND(A103&lt;&gt;"",COUNT(B103:F103)=5,MIN(B103:F103)&gt;=0,E103&lt;=1),B103*C103*E103,"n.a."))</x:f>
      </x:c>
      <x:c r="I103" s="18" t="str">
        <x:f>IF(COUNTA(A103:G103)=0,"",IF(AND(A103&lt;&gt;"",COUNT(B103:F103)=5,MIN(B103:F103)&gt;=0,E103&lt;=1),B103*D103*E103,"n.a."))</x:f>
      </x:c>
      <x:c r="J103" s="18" t="str">
        <x:f>IF(COUNT(H103:I103)=2,I103-H103,"")</x:f>
      </x:c>
      <x:c r="K103" s="18" t="str">
        <x:f>IF(ISNUMBER(I103),I103-B103*F103,"")</x:f>
      </x:c>
      <x:c r="L103" s="18" t="str">
        <x:f>IF(AND(ISNUMBER(B103),ISNUMBER(G103),B103&gt;=0,G103&gt;0),B103*G103/60,"")</x:f>
      </x:c>
      <x:c r="M103" s="18" t="str">
        <x:f>IF(AND(ISNUMBER(K103),ISNUMBER(L103),L103&gt;0),K103/L103,"n.a.")</x:f>
        <x:v>n.a.</x:v>
      </x:c>
      <x:c r="N103" t="str">
        <x:f>IF(COUNTA(A103:G103)=0,"",IF(NOT(AND(A103&lt;&gt;"",COUNT(B103:F103)=5,MIN(B103:F103)&gt;=0,E103&lt;=1)),"Missing / invalid price or volume",IF(OR(NOT(ISNUMBER(G103)),G103&lt;=0),"Missing chair time",IF(COUNTIF($A$7:$A$306,A103)&gt;1,"Duplicate code — review","Ready"))))</x:f>
      </x:c>
    </x:row>
    <x:row r="104">
      <x:c r="B104" s="10"/>
      <x:c r="C104" s="10"/>
      <x:c r="D104" s="10"/>
      <x:c r="E104" s="12"/>
      <x:c r="F104" s="10"/>
      <x:c r="G104" s="10"/>
      <x:c r="H104" s="18" t="str">
        <x:f>IF(COUNTA(A104:G104)=0,"",IF(AND(A104&lt;&gt;"",COUNT(B104:F104)=5,MIN(B104:F104)&gt;=0,E104&lt;=1),B104*C104*E104,"n.a."))</x:f>
      </x:c>
      <x:c r="I104" s="18" t="str">
        <x:f>IF(COUNTA(A104:G104)=0,"",IF(AND(A104&lt;&gt;"",COUNT(B104:F104)=5,MIN(B104:F104)&gt;=0,E104&lt;=1),B104*D104*E104,"n.a."))</x:f>
      </x:c>
      <x:c r="J104" s="18" t="str">
        <x:f>IF(COUNT(H104:I104)=2,I104-H104,"")</x:f>
      </x:c>
      <x:c r="K104" s="18" t="str">
        <x:f>IF(ISNUMBER(I104),I104-B104*F104,"")</x:f>
      </x:c>
      <x:c r="L104" s="18" t="str">
        <x:f>IF(AND(ISNUMBER(B104),ISNUMBER(G104),B104&gt;=0,G104&gt;0),B104*G104/60,"")</x:f>
      </x:c>
      <x:c r="M104" s="18" t="str">
        <x:f>IF(AND(ISNUMBER(K104),ISNUMBER(L104),L104&gt;0),K104/L104,"n.a.")</x:f>
        <x:v>n.a.</x:v>
      </x:c>
      <x:c r="N104" t="str">
        <x:f>IF(COUNTA(A104:G104)=0,"",IF(NOT(AND(A104&lt;&gt;"",COUNT(B104:F104)=5,MIN(B104:F104)&gt;=0,E104&lt;=1)),"Missing / invalid price or volume",IF(OR(NOT(ISNUMBER(G104)),G104&lt;=0),"Missing chair time",IF(COUNTIF($A$7:$A$306,A104)&gt;1,"Duplicate code — review","Ready"))))</x:f>
      </x:c>
    </x:row>
    <x:row r="105">
      <x:c r="B105" s="10"/>
      <x:c r="C105" s="10"/>
      <x:c r="D105" s="10"/>
      <x:c r="E105" s="12"/>
      <x:c r="F105" s="10"/>
      <x:c r="G105" s="10"/>
      <x:c r="H105" s="18" t="str">
        <x:f>IF(COUNTA(A105:G105)=0,"",IF(AND(A105&lt;&gt;"",COUNT(B105:F105)=5,MIN(B105:F105)&gt;=0,E105&lt;=1),B105*C105*E105,"n.a."))</x:f>
      </x:c>
      <x:c r="I105" s="18" t="str">
        <x:f>IF(COUNTA(A105:G105)=0,"",IF(AND(A105&lt;&gt;"",COUNT(B105:F105)=5,MIN(B105:F105)&gt;=0,E105&lt;=1),B105*D105*E105,"n.a."))</x:f>
      </x:c>
      <x:c r="J105" s="18" t="str">
        <x:f>IF(COUNT(H105:I105)=2,I105-H105,"")</x:f>
      </x:c>
      <x:c r="K105" s="18" t="str">
        <x:f>IF(ISNUMBER(I105),I105-B105*F105,"")</x:f>
      </x:c>
      <x:c r="L105" s="18" t="str">
        <x:f>IF(AND(ISNUMBER(B105),ISNUMBER(G105),B105&gt;=0,G105&gt;0),B105*G105/60,"")</x:f>
      </x:c>
      <x:c r="M105" s="18" t="str">
        <x:f>IF(AND(ISNUMBER(K105),ISNUMBER(L105),L105&gt;0),K105/L105,"n.a.")</x:f>
        <x:v>n.a.</x:v>
      </x:c>
      <x:c r="N105" t="str">
        <x:f>IF(COUNTA(A105:G105)=0,"",IF(NOT(AND(A105&lt;&gt;"",COUNT(B105:F105)=5,MIN(B105:F105)&gt;=0,E105&lt;=1)),"Missing / invalid price or volume",IF(OR(NOT(ISNUMBER(G105)),G105&lt;=0),"Missing chair time",IF(COUNTIF($A$7:$A$306,A105)&gt;1,"Duplicate code — review","Ready"))))</x:f>
      </x:c>
    </x:row>
    <x:row r="106">
      <x:c r="B106" s="10"/>
      <x:c r="C106" s="10"/>
      <x:c r="D106" s="10"/>
      <x:c r="E106" s="12"/>
      <x:c r="F106" s="10"/>
      <x:c r="G106" s="10"/>
      <x:c r="H106" s="18" t="str">
        <x:f>IF(COUNTA(A106:G106)=0,"",IF(AND(A106&lt;&gt;"",COUNT(B106:F106)=5,MIN(B106:F106)&gt;=0,E106&lt;=1),B106*C106*E106,"n.a."))</x:f>
      </x:c>
      <x:c r="I106" s="18" t="str">
        <x:f>IF(COUNTA(A106:G106)=0,"",IF(AND(A106&lt;&gt;"",COUNT(B106:F106)=5,MIN(B106:F106)&gt;=0,E106&lt;=1),B106*D106*E106,"n.a."))</x:f>
      </x:c>
      <x:c r="J106" s="18" t="str">
        <x:f>IF(COUNT(H106:I106)=2,I106-H106,"")</x:f>
      </x:c>
      <x:c r="K106" s="18" t="str">
        <x:f>IF(ISNUMBER(I106),I106-B106*F106,"")</x:f>
      </x:c>
      <x:c r="L106" s="18" t="str">
        <x:f>IF(AND(ISNUMBER(B106),ISNUMBER(G106),B106&gt;=0,G106&gt;0),B106*G106/60,"")</x:f>
      </x:c>
      <x:c r="M106" s="18" t="str">
        <x:f>IF(AND(ISNUMBER(K106),ISNUMBER(L106),L106&gt;0),K106/L106,"n.a.")</x:f>
        <x:v>n.a.</x:v>
      </x:c>
      <x:c r="N106" t="str">
        <x:f>IF(COUNTA(A106:G106)=0,"",IF(NOT(AND(A106&lt;&gt;"",COUNT(B106:F106)=5,MIN(B106:F106)&gt;=0,E106&lt;=1)),"Missing / invalid price or volume",IF(OR(NOT(ISNUMBER(G106)),G106&lt;=0),"Missing chair time",IF(COUNTIF($A$7:$A$306,A106)&gt;1,"Duplicate code — review","Ready"))))</x:f>
      </x:c>
    </x:row>
    <x:row r="107">
      <x:c r="B107" s="10"/>
      <x:c r="C107" s="10"/>
      <x:c r="D107" s="10"/>
      <x:c r="E107" s="12"/>
      <x:c r="F107" s="10"/>
      <x:c r="G107" s="10"/>
      <x:c r="H107" s="18" t="str">
        <x:f>IF(COUNTA(A107:G107)=0,"",IF(AND(A107&lt;&gt;"",COUNT(B107:F107)=5,MIN(B107:F107)&gt;=0,E107&lt;=1),B107*C107*E107,"n.a."))</x:f>
      </x:c>
      <x:c r="I107" s="18" t="str">
        <x:f>IF(COUNTA(A107:G107)=0,"",IF(AND(A107&lt;&gt;"",COUNT(B107:F107)=5,MIN(B107:F107)&gt;=0,E107&lt;=1),B107*D107*E107,"n.a."))</x:f>
      </x:c>
      <x:c r="J107" s="18" t="str">
        <x:f>IF(COUNT(H107:I107)=2,I107-H107,"")</x:f>
      </x:c>
      <x:c r="K107" s="18" t="str">
        <x:f>IF(ISNUMBER(I107),I107-B107*F107,"")</x:f>
      </x:c>
      <x:c r="L107" s="18" t="str">
        <x:f>IF(AND(ISNUMBER(B107),ISNUMBER(G107),B107&gt;=0,G107&gt;0),B107*G107/60,"")</x:f>
      </x:c>
      <x:c r="M107" s="18" t="str">
        <x:f>IF(AND(ISNUMBER(K107),ISNUMBER(L107),L107&gt;0),K107/L107,"n.a.")</x:f>
        <x:v>n.a.</x:v>
      </x:c>
      <x:c r="N107" t="str">
        <x:f>IF(COUNTA(A107:G107)=0,"",IF(NOT(AND(A107&lt;&gt;"",COUNT(B107:F107)=5,MIN(B107:F107)&gt;=0,E107&lt;=1)),"Missing / invalid price or volume",IF(OR(NOT(ISNUMBER(G107)),G107&lt;=0),"Missing chair time",IF(COUNTIF($A$7:$A$306,A107)&gt;1,"Duplicate code — review","Ready"))))</x:f>
      </x:c>
    </x:row>
    <x:row r="108">
      <x:c r="B108" s="10"/>
      <x:c r="C108" s="10"/>
      <x:c r="D108" s="10"/>
      <x:c r="E108" s="12"/>
      <x:c r="F108" s="10"/>
      <x:c r="G108" s="10"/>
      <x:c r="H108" s="18" t="str">
        <x:f>IF(COUNTA(A108:G108)=0,"",IF(AND(A108&lt;&gt;"",COUNT(B108:F108)=5,MIN(B108:F108)&gt;=0,E108&lt;=1),B108*C108*E108,"n.a."))</x:f>
      </x:c>
      <x:c r="I108" s="18" t="str">
        <x:f>IF(COUNTA(A108:G108)=0,"",IF(AND(A108&lt;&gt;"",COUNT(B108:F108)=5,MIN(B108:F108)&gt;=0,E108&lt;=1),B108*D108*E108,"n.a."))</x:f>
      </x:c>
      <x:c r="J108" s="18" t="str">
        <x:f>IF(COUNT(H108:I108)=2,I108-H108,"")</x:f>
      </x:c>
      <x:c r="K108" s="18" t="str">
        <x:f>IF(ISNUMBER(I108),I108-B108*F108,"")</x:f>
      </x:c>
      <x:c r="L108" s="18" t="str">
        <x:f>IF(AND(ISNUMBER(B108),ISNUMBER(G108),B108&gt;=0,G108&gt;0),B108*G108/60,"")</x:f>
      </x:c>
      <x:c r="M108" s="18" t="str">
        <x:f>IF(AND(ISNUMBER(K108),ISNUMBER(L108),L108&gt;0),K108/L108,"n.a.")</x:f>
        <x:v>n.a.</x:v>
      </x:c>
      <x:c r="N108" t="str">
        <x:f>IF(COUNTA(A108:G108)=0,"",IF(NOT(AND(A108&lt;&gt;"",COUNT(B108:F108)=5,MIN(B108:F108)&gt;=0,E108&lt;=1)),"Missing / invalid price or volume",IF(OR(NOT(ISNUMBER(G108)),G108&lt;=0),"Missing chair time",IF(COUNTIF($A$7:$A$306,A108)&gt;1,"Duplicate code — review","Ready"))))</x:f>
      </x:c>
    </x:row>
    <x:row r="109">
      <x:c r="B109" s="10"/>
      <x:c r="C109" s="10"/>
      <x:c r="D109" s="10"/>
      <x:c r="E109" s="12"/>
      <x:c r="F109" s="10"/>
      <x:c r="G109" s="10"/>
      <x:c r="H109" s="18" t="str">
        <x:f>IF(COUNTA(A109:G109)=0,"",IF(AND(A109&lt;&gt;"",COUNT(B109:F109)=5,MIN(B109:F109)&gt;=0,E109&lt;=1),B109*C109*E109,"n.a."))</x:f>
      </x:c>
      <x:c r="I109" s="18" t="str">
        <x:f>IF(COUNTA(A109:G109)=0,"",IF(AND(A109&lt;&gt;"",COUNT(B109:F109)=5,MIN(B109:F109)&gt;=0,E109&lt;=1),B109*D109*E109,"n.a."))</x:f>
      </x:c>
      <x:c r="J109" s="18" t="str">
        <x:f>IF(COUNT(H109:I109)=2,I109-H109,"")</x:f>
      </x:c>
      <x:c r="K109" s="18" t="str">
        <x:f>IF(ISNUMBER(I109),I109-B109*F109,"")</x:f>
      </x:c>
      <x:c r="L109" s="18" t="str">
        <x:f>IF(AND(ISNUMBER(B109),ISNUMBER(G109),B109&gt;=0,G109&gt;0),B109*G109/60,"")</x:f>
      </x:c>
      <x:c r="M109" s="18" t="str">
        <x:f>IF(AND(ISNUMBER(K109),ISNUMBER(L109),L109&gt;0),K109/L109,"n.a.")</x:f>
        <x:v>n.a.</x:v>
      </x:c>
      <x:c r="N109" t="str">
        <x:f>IF(COUNTA(A109:G109)=0,"",IF(NOT(AND(A109&lt;&gt;"",COUNT(B109:F109)=5,MIN(B109:F109)&gt;=0,E109&lt;=1)),"Missing / invalid price or volume",IF(OR(NOT(ISNUMBER(G109)),G109&lt;=0),"Missing chair time",IF(COUNTIF($A$7:$A$306,A109)&gt;1,"Duplicate code — review","Ready"))))</x:f>
      </x:c>
    </x:row>
    <x:row r="110">
      <x:c r="B110" s="10"/>
      <x:c r="C110" s="10"/>
      <x:c r="D110" s="10"/>
      <x:c r="E110" s="12"/>
      <x:c r="F110" s="10"/>
      <x:c r="G110" s="10"/>
      <x:c r="H110" s="18" t="str">
        <x:f>IF(COUNTA(A110:G110)=0,"",IF(AND(A110&lt;&gt;"",COUNT(B110:F110)=5,MIN(B110:F110)&gt;=0,E110&lt;=1),B110*C110*E110,"n.a."))</x:f>
      </x:c>
      <x:c r="I110" s="18" t="str">
        <x:f>IF(COUNTA(A110:G110)=0,"",IF(AND(A110&lt;&gt;"",COUNT(B110:F110)=5,MIN(B110:F110)&gt;=0,E110&lt;=1),B110*D110*E110,"n.a."))</x:f>
      </x:c>
      <x:c r="J110" s="18" t="str">
        <x:f>IF(COUNT(H110:I110)=2,I110-H110,"")</x:f>
      </x:c>
      <x:c r="K110" s="18" t="str">
        <x:f>IF(ISNUMBER(I110),I110-B110*F110,"")</x:f>
      </x:c>
      <x:c r="L110" s="18" t="str">
        <x:f>IF(AND(ISNUMBER(B110),ISNUMBER(G110),B110&gt;=0,G110&gt;0),B110*G110/60,"")</x:f>
      </x:c>
      <x:c r="M110" s="18" t="str">
        <x:f>IF(AND(ISNUMBER(K110),ISNUMBER(L110),L110&gt;0),K110/L110,"n.a.")</x:f>
        <x:v>n.a.</x:v>
      </x:c>
      <x:c r="N110" t="str">
        <x:f>IF(COUNTA(A110:G110)=0,"",IF(NOT(AND(A110&lt;&gt;"",COUNT(B110:F110)=5,MIN(B110:F110)&gt;=0,E110&lt;=1)),"Missing / invalid price or volume",IF(OR(NOT(ISNUMBER(G110)),G110&lt;=0),"Missing chair time",IF(COUNTIF($A$7:$A$306,A110)&gt;1,"Duplicate code — review","Ready"))))</x:f>
      </x:c>
    </x:row>
    <x:row r="111">
      <x:c r="B111" s="10"/>
      <x:c r="C111" s="10"/>
      <x:c r="D111" s="10"/>
      <x:c r="E111" s="12"/>
      <x:c r="F111" s="10"/>
      <x:c r="G111" s="10"/>
      <x:c r="H111" s="18" t="str">
        <x:f>IF(COUNTA(A111:G111)=0,"",IF(AND(A111&lt;&gt;"",COUNT(B111:F111)=5,MIN(B111:F111)&gt;=0,E111&lt;=1),B111*C111*E111,"n.a."))</x:f>
      </x:c>
      <x:c r="I111" s="18" t="str">
        <x:f>IF(COUNTA(A111:G111)=0,"",IF(AND(A111&lt;&gt;"",COUNT(B111:F111)=5,MIN(B111:F111)&gt;=0,E111&lt;=1),B111*D111*E111,"n.a."))</x:f>
      </x:c>
      <x:c r="J111" s="18" t="str">
        <x:f>IF(COUNT(H111:I111)=2,I111-H111,"")</x:f>
      </x:c>
      <x:c r="K111" s="18" t="str">
        <x:f>IF(ISNUMBER(I111),I111-B111*F111,"")</x:f>
      </x:c>
      <x:c r="L111" s="18" t="str">
        <x:f>IF(AND(ISNUMBER(B111),ISNUMBER(G111),B111&gt;=0,G111&gt;0),B111*G111/60,"")</x:f>
      </x:c>
      <x:c r="M111" s="18" t="str">
        <x:f>IF(AND(ISNUMBER(K111),ISNUMBER(L111),L111&gt;0),K111/L111,"n.a.")</x:f>
        <x:v>n.a.</x:v>
      </x:c>
      <x:c r="N111" t="str">
        <x:f>IF(COUNTA(A111:G111)=0,"",IF(NOT(AND(A111&lt;&gt;"",COUNT(B111:F111)=5,MIN(B111:F111)&gt;=0,E111&lt;=1)),"Missing / invalid price or volume",IF(OR(NOT(ISNUMBER(G111)),G111&lt;=0),"Missing chair time",IF(COUNTIF($A$7:$A$306,A111)&gt;1,"Duplicate code — review","Ready"))))</x:f>
      </x:c>
    </x:row>
    <x:row r="112">
      <x:c r="B112" s="10"/>
      <x:c r="C112" s="10"/>
      <x:c r="D112" s="10"/>
      <x:c r="E112" s="12"/>
      <x:c r="F112" s="10"/>
      <x:c r="G112" s="10"/>
      <x:c r="H112" s="18" t="str">
        <x:f>IF(COUNTA(A112:G112)=0,"",IF(AND(A112&lt;&gt;"",COUNT(B112:F112)=5,MIN(B112:F112)&gt;=0,E112&lt;=1),B112*C112*E112,"n.a."))</x:f>
      </x:c>
      <x:c r="I112" s="18" t="str">
        <x:f>IF(COUNTA(A112:G112)=0,"",IF(AND(A112&lt;&gt;"",COUNT(B112:F112)=5,MIN(B112:F112)&gt;=0,E112&lt;=1),B112*D112*E112,"n.a."))</x:f>
      </x:c>
      <x:c r="J112" s="18" t="str">
        <x:f>IF(COUNT(H112:I112)=2,I112-H112,"")</x:f>
      </x:c>
      <x:c r="K112" s="18" t="str">
        <x:f>IF(ISNUMBER(I112),I112-B112*F112,"")</x:f>
      </x:c>
      <x:c r="L112" s="18" t="str">
        <x:f>IF(AND(ISNUMBER(B112),ISNUMBER(G112),B112&gt;=0,G112&gt;0),B112*G112/60,"")</x:f>
      </x:c>
      <x:c r="M112" s="18" t="str">
        <x:f>IF(AND(ISNUMBER(K112),ISNUMBER(L112),L112&gt;0),K112/L112,"n.a.")</x:f>
        <x:v>n.a.</x:v>
      </x:c>
      <x:c r="N112" t="str">
        <x:f>IF(COUNTA(A112:G112)=0,"",IF(NOT(AND(A112&lt;&gt;"",COUNT(B112:F112)=5,MIN(B112:F112)&gt;=0,E112&lt;=1)),"Missing / invalid price or volume",IF(OR(NOT(ISNUMBER(G112)),G112&lt;=0),"Missing chair time",IF(COUNTIF($A$7:$A$306,A112)&gt;1,"Duplicate code — review","Ready"))))</x:f>
      </x:c>
    </x:row>
    <x:row r="113">
      <x:c r="B113" s="10"/>
      <x:c r="C113" s="10"/>
      <x:c r="D113" s="10"/>
      <x:c r="E113" s="12"/>
      <x:c r="F113" s="10"/>
      <x:c r="G113" s="10"/>
      <x:c r="H113" s="18" t="str">
        <x:f>IF(COUNTA(A113:G113)=0,"",IF(AND(A113&lt;&gt;"",COUNT(B113:F113)=5,MIN(B113:F113)&gt;=0,E113&lt;=1),B113*C113*E113,"n.a."))</x:f>
      </x:c>
      <x:c r="I113" s="18" t="str">
        <x:f>IF(COUNTA(A113:G113)=0,"",IF(AND(A113&lt;&gt;"",COUNT(B113:F113)=5,MIN(B113:F113)&gt;=0,E113&lt;=1),B113*D113*E113,"n.a."))</x:f>
      </x:c>
      <x:c r="J113" s="18" t="str">
        <x:f>IF(COUNT(H113:I113)=2,I113-H113,"")</x:f>
      </x:c>
      <x:c r="K113" s="18" t="str">
        <x:f>IF(ISNUMBER(I113),I113-B113*F113,"")</x:f>
      </x:c>
      <x:c r="L113" s="18" t="str">
        <x:f>IF(AND(ISNUMBER(B113),ISNUMBER(G113),B113&gt;=0,G113&gt;0),B113*G113/60,"")</x:f>
      </x:c>
      <x:c r="M113" s="18" t="str">
        <x:f>IF(AND(ISNUMBER(K113),ISNUMBER(L113),L113&gt;0),K113/L113,"n.a.")</x:f>
        <x:v>n.a.</x:v>
      </x:c>
      <x:c r="N113" t="str">
        <x:f>IF(COUNTA(A113:G113)=0,"",IF(NOT(AND(A113&lt;&gt;"",COUNT(B113:F113)=5,MIN(B113:F113)&gt;=0,E113&lt;=1)),"Missing / invalid price or volume",IF(OR(NOT(ISNUMBER(G113)),G113&lt;=0),"Missing chair time",IF(COUNTIF($A$7:$A$306,A113)&gt;1,"Duplicate code — review","Ready"))))</x:f>
      </x:c>
    </x:row>
    <x:row r="114">
      <x:c r="B114" s="10"/>
      <x:c r="C114" s="10"/>
      <x:c r="D114" s="10"/>
      <x:c r="E114" s="12"/>
      <x:c r="F114" s="10"/>
      <x:c r="G114" s="10"/>
      <x:c r="H114" s="18" t="str">
        <x:f>IF(COUNTA(A114:G114)=0,"",IF(AND(A114&lt;&gt;"",COUNT(B114:F114)=5,MIN(B114:F114)&gt;=0,E114&lt;=1),B114*C114*E114,"n.a."))</x:f>
      </x:c>
      <x:c r="I114" s="18" t="str">
        <x:f>IF(COUNTA(A114:G114)=0,"",IF(AND(A114&lt;&gt;"",COUNT(B114:F114)=5,MIN(B114:F114)&gt;=0,E114&lt;=1),B114*D114*E114,"n.a."))</x:f>
      </x:c>
      <x:c r="J114" s="18" t="str">
        <x:f>IF(COUNT(H114:I114)=2,I114-H114,"")</x:f>
      </x:c>
      <x:c r="K114" s="18" t="str">
        <x:f>IF(ISNUMBER(I114),I114-B114*F114,"")</x:f>
      </x:c>
      <x:c r="L114" s="18" t="str">
        <x:f>IF(AND(ISNUMBER(B114),ISNUMBER(G114),B114&gt;=0,G114&gt;0),B114*G114/60,"")</x:f>
      </x:c>
      <x:c r="M114" s="18" t="str">
        <x:f>IF(AND(ISNUMBER(K114),ISNUMBER(L114),L114&gt;0),K114/L114,"n.a.")</x:f>
        <x:v>n.a.</x:v>
      </x:c>
      <x:c r="N114" t="str">
        <x:f>IF(COUNTA(A114:G114)=0,"",IF(NOT(AND(A114&lt;&gt;"",COUNT(B114:F114)=5,MIN(B114:F114)&gt;=0,E114&lt;=1)),"Missing / invalid price or volume",IF(OR(NOT(ISNUMBER(G114)),G114&lt;=0),"Missing chair time",IF(COUNTIF($A$7:$A$306,A114)&gt;1,"Duplicate code — review","Ready"))))</x:f>
      </x:c>
    </x:row>
    <x:row r="115">
      <x:c r="B115" s="10"/>
      <x:c r="C115" s="10"/>
      <x:c r="D115" s="10"/>
      <x:c r="E115" s="12"/>
      <x:c r="F115" s="10"/>
      <x:c r="G115" s="10"/>
      <x:c r="H115" s="18" t="str">
        <x:f>IF(COUNTA(A115:G115)=0,"",IF(AND(A115&lt;&gt;"",COUNT(B115:F115)=5,MIN(B115:F115)&gt;=0,E115&lt;=1),B115*C115*E115,"n.a."))</x:f>
      </x:c>
      <x:c r="I115" s="18" t="str">
        <x:f>IF(COUNTA(A115:G115)=0,"",IF(AND(A115&lt;&gt;"",COUNT(B115:F115)=5,MIN(B115:F115)&gt;=0,E115&lt;=1),B115*D115*E115,"n.a."))</x:f>
      </x:c>
      <x:c r="J115" s="18" t="str">
        <x:f>IF(COUNT(H115:I115)=2,I115-H115,"")</x:f>
      </x:c>
      <x:c r="K115" s="18" t="str">
        <x:f>IF(ISNUMBER(I115),I115-B115*F115,"")</x:f>
      </x:c>
      <x:c r="L115" s="18" t="str">
        <x:f>IF(AND(ISNUMBER(B115),ISNUMBER(G115),B115&gt;=0,G115&gt;0),B115*G115/60,"")</x:f>
      </x:c>
      <x:c r="M115" s="18" t="str">
        <x:f>IF(AND(ISNUMBER(K115),ISNUMBER(L115),L115&gt;0),K115/L115,"n.a.")</x:f>
        <x:v>n.a.</x:v>
      </x:c>
      <x:c r="N115" t="str">
        <x:f>IF(COUNTA(A115:G115)=0,"",IF(NOT(AND(A115&lt;&gt;"",COUNT(B115:F115)=5,MIN(B115:F115)&gt;=0,E115&lt;=1)),"Missing / invalid price or volume",IF(OR(NOT(ISNUMBER(G115)),G115&lt;=0),"Missing chair time",IF(COUNTIF($A$7:$A$306,A115)&gt;1,"Duplicate code — review","Ready"))))</x:f>
      </x:c>
    </x:row>
    <x:row r="116">
      <x:c r="B116" s="10"/>
      <x:c r="C116" s="10"/>
      <x:c r="D116" s="10"/>
      <x:c r="E116" s="12"/>
      <x:c r="F116" s="10"/>
      <x:c r="G116" s="10"/>
      <x:c r="H116" s="18" t="str">
        <x:f>IF(COUNTA(A116:G116)=0,"",IF(AND(A116&lt;&gt;"",COUNT(B116:F116)=5,MIN(B116:F116)&gt;=0,E116&lt;=1),B116*C116*E116,"n.a."))</x:f>
      </x:c>
      <x:c r="I116" s="18" t="str">
        <x:f>IF(COUNTA(A116:G116)=0,"",IF(AND(A116&lt;&gt;"",COUNT(B116:F116)=5,MIN(B116:F116)&gt;=0,E116&lt;=1),B116*D116*E116,"n.a."))</x:f>
      </x:c>
      <x:c r="J116" s="18" t="str">
        <x:f>IF(COUNT(H116:I116)=2,I116-H116,"")</x:f>
      </x:c>
      <x:c r="K116" s="18" t="str">
        <x:f>IF(ISNUMBER(I116),I116-B116*F116,"")</x:f>
      </x:c>
      <x:c r="L116" s="18" t="str">
        <x:f>IF(AND(ISNUMBER(B116),ISNUMBER(G116),B116&gt;=0,G116&gt;0),B116*G116/60,"")</x:f>
      </x:c>
      <x:c r="M116" s="18" t="str">
        <x:f>IF(AND(ISNUMBER(K116),ISNUMBER(L116),L116&gt;0),K116/L116,"n.a.")</x:f>
        <x:v>n.a.</x:v>
      </x:c>
      <x:c r="N116" t="str">
        <x:f>IF(COUNTA(A116:G116)=0,"",IF(NOT(AND(A116&lt;&gt;"",COUNT(B116:F116)=5,MIN(B116:F116)&gt;=0,E116&lt;=1)),"Missing / invalid price or volume",IF(OR(NOT(ISNUMBER(G116)),G116&lt;=0),"Missing chair time",IF(COUNTIF($A$7:$A$306,A116)&gt;1,"Duplicate code — review","Ready"))))</x:f>
      </x:c>
    </x:row>
    <x:row r="117">
      <x:c r="B117" s="10"/>
      <x:c r="C117" s="10"/>
      <x:c r="D117" s="10"/>
      <x:c r="E117" s="12"/>
      <x:c r="F117" s="10"/>
      <x:c r="G117" s="10"/>
      <x:c r="H117" s="18" t="str">
        <x:f>IF(COUNTA(A117:G117)=0,"",IF(AND(A117&lt;&gt;"",COUNT(B117:F117)=5,MIN(B117:F117)&gt;=0,E117&lt;=1),B117*C117*E117,"n.a."))</x:f>
      </x:c>
      <x:c r="I117" s="18" t="str">
        <x:f>IF(COUNTA(A117:G117)=0,"",IF(AND(A117&lt;&gt;"",COUNT(B117:F117)=5,MIN(B117:F117)&gt;=0,E117&lt;=1),B117*D117*E117,"n.a."))</x:f>
      </x:c>
      <x:c r="J117" s="18" t="str">
        <x:f>IF(COUNT(H117:I117)=2,I117-H117,"")</x:f>
      </x:c>
      <x:c r="K117" s="18" t="str">
        <x:f>IF(ISNUMBER(I117),I117-B117*F117,"")</x:f>
      </x:c>
      <x:c r="L117" s="18" t="str">
        <x:f>IF(AND(ISNUMBER(B117),ISNUMBER(G117),B117&gt;=0,G117&gt;0),B117*G117/60,"")</x:f>
      </x:c>
      <x:c r="M117" s="18" t="str">
        <x:f>IF(AND(ISNUMBER(K117),ISNUMBER(L117),L117&gt;0),K117/L117,"n.a.")</x:f>
        <x:v>n.a.</x:v>
      </x:c>
      <x:c r="N117" t="str">
        <x:f>IF(COUNTA(A117:G117)=0,"",IF(NOT(AND(A117&lt;&gt;"",COUNT(B117:F117)=5,MIN(B117:F117)&gt;=0,E117&lt;=1)),"Missing / invalid price or volume",IF(OR(NOT(ISNUMBER(G117)),G117&lt;=0),"Missing chair time",IF(COUNTIF($A$7:$A$306,A117)&gt;1,"Duplicate code — review","Ready"))))</x:f>
      </x:c>
    </x:row>
    <x:row r="118">
      <x:c r="B118" s="10"/>
      <x:c r="C118" s="10"/>
      <x:c r="D118" s="10"/>
      <x:c r="E118" s="12"/>
      <x:c r="F118" s="10"/>
      <x:c r="G118" s="10"/>
      <x:c r="H118" s="18" t="str">
        <x:f>IF(COUNTA(A118:G118)=0,"",IF(AND(A118&lt;&gt;"",COUNT(B118:F118)=5,MIN(B118:F118)&gt;=0,E118&lt;=1),B118*C118*E118,"n.a."))</x:f>
      </x:c>
      <x:c r="I118" s="18" t="str">
        <x:f>IF(COUNTA(A118:G118)=0,"",IF(AND(A118&lt;&gt;"",COUNT(B118:F118)=5,MIN(B118:F118)&gt;=0,E118&lt;=1),B118*D118*E118,"n.a."))</x:f>
      </x:c>
      <x:c r="J118" s="18" t="str">
        <x:f>IF(COUNT(H118:I118)=2,I118-H118,"")</x:f>
      </x:c>
      <x:c r="K118" s="18" t="str">
        <x:f>IF(ISNUMBER(I118),I118-B118*F118,"")</x:f>
      </x:c>
      <x:c r="L118" s="18" t="str">
        <x:f>IF(AND(ISNUMBER(B118),ISNUMBER(G118),B118&gt;=0,G118&gt;0),B118*G118/60,"")</x:f>
      </x:c>
      <x:c r="M118" s="18" t="str">
        <x:f>IF(AND(ISNUMBER(K118),ISNUMBER(L118),L118&gt;0),K118/L118,"n.a.")</x:f>
        <x:v>n.a.</x:v>
      </x:c>
      <x:c r="N118" t="str">
        <x:f>IF(COUNTA(A118:G118)=0,"",IF(NOT(AND(A118&lt;&gt;"",COUNT(B118:F118)=5,MIN(B118:F118)&gt;=0,E118&lt;=1)),"Missing / invalid price or volume",IF(OR(NOT(ISNUMBER(G118)),G118&lt;=0),"Missing chair time",IF(COUNTIF($A$7:$A$306,A118)&gt;1,"Duplicate code — review","Ready"))))</x:f>
      </x:c>
    </x:row>
    <x:row r="119">
      <x:c r="B119" s="10"/>
      <x:c r="C119" s="10"/>
      <x:c r="D119" s="10"/>
      <x:c r="E119" s="12"/>
      <x:c r="F119" s="10"/>
      <x:c r="G119" s="10"/>
      <x:c r="H119" s="18" t="str">
        <x:f>IF(COUNTA(A119:G119)=0,"",IF(AND(A119&lt;&gt;"",COUNT(B119:F119)=5,MIN(B119:F119)&gt;=0,E119&lt;=1),B119*C119*E119,"n.a."))</x:f>
      </x:c>
      <x:c r="I119" s="18" t="str">
        <x:f>IF(COUNTA(A119:G119)=0,"",IF(AND(A119&lt;&gt;"",COUNT(B119:F119)=5,MIN(B119:F119)&gt;=0,E119&lt;=1),B119*D119*E119,"n.a."))</x:f>
      </x:c>
      <x:c r="J119" s="18" t="str">
        <x:f>IF(COUNT(H119:I119)=2,I119-H119,"")</x:f>
      </x:c>
      <x:c r="K119" s="18" t="str">
        <x:f>IF(ISNUMBER(I119),I119-B119*F119,"")</x:f>
      </x:c>
      <x:c r="L119" s="18" t="str">
        <x:f>IF(AND(ISNUMBER(B119),ISNUMBER(G119),B119&gt;=0,G119&gt;0),B119*G119/60,"")</x:f>
      </x:c>
      <x:c r="M119" s="18" t="str">
        <x:f>IF(AND(ISNUMBER(K119),ISNUMBER(L119),L119&gt;0),K119/L119,"n.a.")</x:f>
        <x:v>n.a.</x:v>
      </x:c>
      <x:c r="N119" t="str">
        <x:f>IF(COUNTA(A119:G119)=0,"",IF(NOT(AND(A119&lt;&gt;"",COUNT(B119:F119)=5,MIN(B119:F119)&gt;=0,E119&lt;=1)),"Missing / invalid price or volume",IF(OR(NOT(ISNUMBER(G119)),G119&lt;=0),"Missing chair time",IF(COUNTIF($A$7:$A$306,A119)&gt;1,"Duplicate code — review","Ready"))))</x:f>
      </x:c>
    </x:row>
    <x:row r="120">
      <x:c r="B120" s="10"/>
      <x:c r="C120" s="10"/>
      <x:c r="D120" s="10"/>
      <x:c r="E120" s="12"/>
      <x:c r="F120" s="10"/>
      <x:c r="G120" s="10"/>
      <x:c r="H120" s="18" t="str">
        <x:f>IF(COUNTA(A120:G120)=0,"",IF(AND(A120&lt;&gt;"",COUNT(B120:F120)=5,MIN(B120:F120)&gt;=0,E120&lt;=1),B120*C120*E120,"n.a."))</x:f>
      </x:c>
      <x:c r="I120" s="18" t="str">
        <x:f>IF(COUNTA(A120:G120)=0,"",IF(AND(A120&lt;&gt;"",COUNT(B120:F120)=5,MIN(B120:F120)&gt;=0,E120&lt;=1),B120*D120*E120,"n.a."))</x:f>
      </x:c>
      <x:c r="J120" s="18" t="str">
        <x:f>IF(COUNT(H120:I120)=2,I120-H120,"")</x:f>
      </x:c>
      <x:c r="K120" s="18" t="str">
        <x:f>IF(ISNUMBER(I120),I120-B120*F120,"")</x:f>
      </x:c>
      <x:c r="L120" s="18" t="str">
        <x:f>IF(AND(ISNUMBER(B120),ISNUMBER(G120),B120&gt;=0,G120&gt;0),B120*G120/60,"")</x:f>
      </x:c>
      <x:c r="M120" s="18" t="str">
        <x:f>IF(AND(ISNUMBER(K120),ISNUMBER(L120),L120&gt;0),K120/L120,"n.a.")</x:f>
        <x:v>n.a.</x:v>
      </x:c>
      <x:c r="N120" t="str">
        <x:f>IF(COUNTA(A120:G120)=0,"",IF(NOT(AND(A120&lt;&gt;"",COUNT(B120:F120)=5,MIN(B120:F120)&gt;=0,E120&lt;=1)),"Missing / invalid price or volume",IF(OR(NOT(ISNUMBER(G120)),G120&lt;=0),"Missing chair time",IF(COUNTIF($A$7:$A$306,A120)&gt;1,"Duplicate code — review","Ready"))))</x:f>
      </x:c>
    </x:row>
    <x:row r="121">
      <x:c r="B121" s="10"/>
      <x:c r="C121" s="10"/>
      <x:c r="D121" s="10"/>
      <x:c r="E121" s="12"/>
      <x:c r="F121" s="10"/>
      <x:c r="G121" s="10"/>
      <x:c r="H121" s="18" t="str">
        <x:f>IF(COUNTA(A121:G121)=0,"",IF(AND(A121&lt;&gt;"",COUNT(B121:F121)=5,MIN(B121:F121)&gt;=0,E121&lt;=1),B121*C121*E121,"n.a."))</x:f>
      </x:c>
      <x:c r="I121" s="18" t="str">
        <x:f>IF(COUNTA(A121:G121)=0,"",IF(AND(A121&lt;&gt;"",COUNT(B121:F121)=5,MIN(B121:F121)&gt;=0,E121&lt;=1),B121*D121*E121,"n.a."))</x:f>
      </x:c>
      <x:c r="J121" s="18" t="str">
        <x:f>IF(COUNT(H121:I121)=2,I121-H121,"")</x:f>
      </x:c>
      <x:c r="K121" s="18" t="str">
        <x:f>IF(ISNUMBER(I121),I121-B121*F121,"")</x:f>
      </x:c>
      <x:c r="L121" s="18" t="str">
        <x:f>IF(AND(ISNUMBER(B121),ISNUMBER(G121),B121&gt;=0,G121&gt;0),B121*G121/60,"")</x:f>
      </x:c>
      <x:c r="M121" s="18" t="str">
        <x:f>IF(AND(ISNUMBER(K121),ISNUMBER(L121),L121&gt;0),K121/L121,"n.a.")</x:f>
        <x:v>n.a.</x:v>
      </x:c>
      <x:c r="N121" t="str">
        <x:f>IF(COUNTA(A121:G121)=0,"",IF(NOT(AND(A121&lt;&gt;"",COUNT(B121:F121)=5,MIN(B121:F121)&gt;=0,E121&lt;=1)),"Missing / invalid price or volume",IF(OR(NOT(ISNUMBER(G121)),G121&lt;=0),"Missing chair time",IF(COUNTIF($A$7:$A$306,A121)&gt;1,"Duplicate code — review","Ready"))))</x:f>
      </x:c>
    </x:row>
    <x:row r="122">
      <x:c r="B122" s="10"/>
      <x:c r="C122" s="10"/>
      <x:c r="D122" s="10"/>
      <x:c r="E122" s="12"/>
      <x:c r="F122" s="10"/>
      <x:c r="G122" s="10"/>
      <x:c r="H122" s="18" t="str">
        <x:f>IF(COUNTA(A122:G122)=0,"",IF(AND(A122&lt;&gt;"",COUNT(B122:F122)=5,MIN(B122:F122)&gt;=0,E122&lt;=1),B122*C122*E122,"n.a."))</x:f>
      </x:c>
      <x:c r="I122" s="18" t="str">
        <x:f>IF(COUNTA(A122:G122)=0,"",IF(AND(A122&lt;&gt;"",COUNT(B122:F122)=5,MIN(B122:F122)&gt;=0,E122&lt;=1),B122*D122*E122,"n.a."))</x:f>
      </x:c>
      <x:c r="J122" s="18" t="str">
        <x:f>IF(COUNT(H122:I122)=2,I122-H122,"")</x:f>
      </x:c>
      <x:c r="K122" s="18" t="str">
        <x:f>IF(ISNUMBER(I122),I122-B122*F122,"")</x:f>
      </x:c>
      <x:c r="L122" s="18" t="str">
        <x:f>IF(AND(ISNUMBER(B122),ISNUMBER(G122),B122&gt;=0,G122&gt;0),B122*G122/60,"")</x:f>
      </x:c>
      <x:c r="M122" s="18" t="str">
        <x:f>IF(AND(ISNUMBER(K122),ISNUMBER(L122),L122&gt;0),K122/L122,"n.a.")</x:f>
        <x:v>n.a.</x:v>
      </x:c>
      <x:c r="N122" t="str">
        <x:f>IF(COUNTA(A122:G122)=0,"",IF(NOT(AND(A122&lt;&gt;"",COUNT(B122:F122)=5,MIN(B122:F122)&gt;=0,E122&lt;=1)),"Missing / invalid price or volume",IF(OR(NOT(ISNUMBER(G122)),G122&lt;=0),"Missing chair time",IF(COUNTIF($A$7:$A$306,A122)&gt;1,"Duplicate code — review","Ready"))))</x:f>
      </x:c>
    </x:row>
    <x:row r="123">
      <x:c r="B123" s="10"/>
      <x:c r="C123" s="10"/>
      <x:c r="D123" s="10"/>
      <x:c r="E123" s="12"/>
      <x:c r="F123" s="10"/>
      <x:c r="G123" s="10"/>
      <x:c r="H123" s="18" t="str">
        <x:f>IF(COUNTA(A123:G123)=0,"",IF(AND(A123&lt;&gt;"",COUNT(B123:F123)=5,MIN(B123:F123)&gt;=0,E123&lt;=1),B123*C123*E123,"n.a."))</x:f>
      </x:c>
      <x:c r="I123" s="18" t="str">
        <x:f>IF(COUNTA(A123:G123)=0,"",IF(AND(A123&lt;&gt;"",COUNT(B123:F123)=5,MIN(B123:F123)&gt;=0,E123&lt;=1),B123*D123*E123,"n.a."))</x:f>
      </x:c>
      <x:c r="J123" s="18" t="str">
        <x:f>IF(COUNT(H123:I123)=2,I123-H123,"")</x:f>
      </x:c>
      <x:c r="K123" s="18" t="str">
        <x:f>IF(ISNUMBER(I123),I123-B123*F123,"")</x:f>
      </x:c>
      <x:c r="L123" s="18" t="str">
        <x:f>IF(AND(ISNUMBER(B123),ISNUMBER(G123),B123&gt;=0,G123&gt;0),B123*G123/60,"")</x:f>
      </x:c>
      <x:c r="M123" s="18" t="str">
        <x:f>IF(AND(ISNUMBER(K123),ISNUMBER(L123),L123&gt;0),K123/L123,"n.a.")</x:f>
        <x:v>n.a.</x:v>
      </x:c>
      <x:c r="N123" t="str">
        <x:f>IF(COUNTA(A123:G123)=0,"",IF(NOT(AND(A123&lt;&gt;"",COUNT(B123:F123)=5,MIN(B123:F123)&gt;=0,E123&lt;=1)),"Missing / invalid price or volume",IF(OR(NOT(ISNUMBER(G123)),G123&lt;=0),"Missing chair time",IF(COUNTIF($A$7:$A$306,A123)&gt;1,"Duplicate code — review","Ready"))))</x:f>
      </x:c>
    </x:row>
    <x:row r="124">
      <x:c r="B124" s="10"/>
      <x:c r="C124" s="10"/>
      <x:c r="D124" s="10"/>
      <x:c r="E124" s="12"/>
      <x:c r="F124" s="10"/>
      <x:c r="G124" s="10"/>
      <x:c r="H124" s="18" t="str">
        <x:f>IF(COUNTA(A124:G124)=0,"",IF(AND(A124&lt;&gt;"",COUNT(B124:F124)=5,MIN(B124:F124)&gt;=0,E124&lt;=1),B124*C124*E124,"n.a."))</x:f>
      </x:c>
      <x:c r="I124" s="18" t="str">
        <x:f>IF(COUNTA(A124:G124)=0,"",IF(AND(A124&lt;&gt;"",COUNT(B124:F124)=5,MIN(B124:F124)&gt;=0,E124&lt;=1),B124*D124*E124,"n.a."))</x:f>
      </x:c>
      <x:c r="J124" s="18" t="str">
        <x:f>IF(COUNT(H124:I124)=2,I124-H124,"")</x:f>
      </x:c>
      <x:c r="K124" s="18" t="str">
        <x:f>IF(ISNUMBER(I124),I124-B124*F124,"")</x:f>
      </x:c>
      <x:c r="L124" s="18" t="str">
        <x:f>IF(AND(ISNUMBER(B124),ISNUMBER(G124),B124&gt;=0,G124&gt;0),B124*G124/60,"")</x:f>
      </x:c>
      <x:c r="M124" s="18" t="str">
        <x:f>IF(AND(ISNUMBER(K124),ISNUMBER(L124),L124&gt;0),K124/L124,"n.a.")</x:f>
        <x:v>n.a.</x:v>
      </x:c>
      <x:c r="N124" t="str">
        <x:f>IF(COUNTA(A124:G124)=0,"",IF(NOT(AND(A124&lt;&gt;"",COUNT(B124:F124)=5,MIN(B124:F124)&gt;=0,E124&lt;=1)),"Missing / invalid price or volume",IF(OR(NOT(ISNUMBER(G124)),G124&lt;=0),"Missing chair time",IF(COUNTIF($A$7:$A$306,A124)&gt;1,"Duplicate code — review","Ready"))))</x:f>
      </x:c>
    </x:row>
    <x:row r="125">
      <x:c r="B125" s="10"/>
      <x:c r="C125" s="10"/>
      <x:c r="D125" s="10"/>
      <x:c r="E125" s="12"/>
      <x:c r="F125" s="10"/>
      <x:c r="G125" s="10"/>
      <x:c r="H125" s="18" t="str">
        <x:f>IF(COUNTA(A125:G125)=0,"",IF(AND(A125&lt;&gt;"",COUNT(B125:F125)=5,MIN(B125:F125)&gt;=0,E125&lt;=1),B125*C125*E125,"n.a."))</x:f>
      </x:c>
      <x:c r="I125" s="18" t="str">
        <x:f>IF(COUNTA(A125:G125)=0,"",IF(AND(A125&lt;&gt;"",COUNT(B125:F125)=5,MIN(B125:F125)&gt;=0,E125&lt;=1),B125*D125*E125,"n.a."))</x:f>
      </x:c>
      <x:c r="J125" s="18" t="str">
        <x:f>IF(COUNT(H125:I125)=2,I125-H125,"")</x:f>
      </x:c>
      <x:c r="K125" s="18" t="str">
        <x:f>IF(ISNUMBER(I125),I125-B125*F125,"")</x:f>
      </x:c>
      <x:c r="L125" s="18" t="str">
        <x:f>IF(AND(ISNUMBER(B125),ISNUMBER(G125),B125&gt;=0,G125&gt;0),B125*G125/60,"")</x:f>
      </x:c>
      <x:c r="M125" s="18" t="str">
        <x:f>IF(AND(ISNUMBER(K125),ISNUMBER(L125),L125&gt;0),K125/L125,"n.a.")</x:f>
        <x:v>n.a.</x:v>
      </x:c>
      <x:c r="N125" t="str">
        <x:f>IF(COUNTA(A125:G125)=0,"",IF(NOT(AND(A125&lt;&gt;"",COUNT(B125:F125)=5,MIN(B125:F125)&gt;=0,E125&lt;=1)),"Missing / invalid price or volume",IF(OR(NOT(ISNUMBER(G125)),G125&lt;=0),"Missing chair time",IF(COUNTIF($A$7:$A$306,A125)&gt;1,"Duplicate code — review","Ready"))))</x:f>
      </x:c>
    </x:row>
    <x:row r="126">
      <x:c r="B126" s="10"/>
      <x:c r="C126" s="10"/>
      <x:c r="D126" s="10"/>
      <x:c r="E126" s="12"/>
      <x:c r="F126" s="10"/>
      <x:c r="G126" s="10"/>
      <x:c r="H126" s="18" t="str">
        <x:f>IF(COUNTA(A126:G126)=0,"",IF(AND(A126&lt;&gt;"",COUNT(B126:F126)=5,MIN(B126:F126)&gt;=0,E126&lt;=1),B126*C126*E126,"n.a."))</x:f>
      </x:c>
      <x:c r="I126" s="18" t="str">
        <x:f>IF(COUNTA(A126:G126)=0,"",IF(AND(A126&lt;&gt;"",COUNT(B126:F126)=5,MIN(B126:F126)&gt;=0,E126&lt;=1),B126*D126*E126,"n.a."))</x:f>
      </x:c>
      <x:c r="J126" s="18" t="str">
        <x:f>IF(COUNT(H126:I126)=2,I126-H126,"")</x:f>
      </x:c>
      <x:c r="K126" s="18" t="str">
        <x:f>IF(ISNUMBER(I126),I126-B126*F126,"")</x:f>
      </x:c>
      <x:c r="L126" s="18" t="str">
        <x:f>IF(AND(ISNUMBER(B126),ISNUMBER(G126),B126&gt;=0,G126&gt;0),B126*G126/60,"")</x:f>
      </x:c>
      <x:c r="M126" s="18" t="str">
        <x:f>IF(AND(ISNUMBER(K126),ISNUMBER(L126),L126&gt;0),K126/L126,"n.a.")</x:f>
        <x:v>n.a.</x:v>
      </x:c>
      <x:c r="N126" t="str">
        <x:f>IF(COUNTA(A126:G126)=0,"",IF(NOT(AND(A126&lt;&gt;"",COUNT(B126:F126)=5,MIN(B126:F126)&gt;=0,E126&lt;=1)),"Missing / invalid price or volume",IF(OR(NOT(ISNUMBER(G126)),G126&lt;=0),"Missing chair time",IF(COUNTIF($A$7:$A$306,A126)&gt;1,"Duplicate code — review","Ready"))))</x:f>
      </x:c>
    </x:row>
    <x:row r="127">
      <x:c r="B127" s="10"/>
      <x:c r="C127" s="10"/>
      <x:c r="D127" s="10"/>
      <x:c r="E127" s="12"/>
      <x:c r="F127" s="10"/>
      <x:c r="G127" s="10"/>
      <x:c r="H127" s="18" t="str">
        <x:f>IF(COUNTA(A127:G127)=0,"",IF(AND(A127&lt;&gt;"",COUNT(B127:F127)=5,MIN(B127:F127)&gt;=0,E127&lt;=1),B127*C127*E127,"n.a."))</x:f>
      </x:c>
      <x:c r="I127" s="18" t="str">
        <x:f>IF(COUNTA(A127:G127)=0,"",IF(AND(A127&lt;&gt;"",COUNT(B127:F127)=5,MIN(B127:F127)&gt;=0,E127&lt;=1),B127*D127*E127,"n.a."))</x:f>
      </x:c>
      <x:c r="J127" s="18" t="str">
        <x:f>IF(COUNT(H127:I127)=2,I127-H127,"")</x:f>
      </x:c>
      <x:c r="K127" s="18" t="str">
        <x:f>IF(ISNUMBER(I127),I127-B127*F127,"")</x:f>
      </x:c>
      <x:c r="L127" s="18" t="str">
        <x:f>IF(AND(ISNUMBER(B127),ISNUMBER(G127),B127&gt;=0,G127&gt;0),B127*G127/60,"")</x:f>
      </x:c>
      <x:c r="M127" s="18" t="str">
        <x:f>IF(AND(ISNUMBER(K127),ISNUMBER(L127),L127&gt;0),K127/L127,"n.a.")</x:f>
        <x:v>n.a.</x:v>
      </x:c>
      <x:c r="N127" t="str">
        <x:f>IF(COUNTA(A127:G127)=0,"",IF(NOT(AND(A127&lt;&gt;"",COUNT(B127:F127)=5,MIN(B127:F127)&gt;=0,E127&lt;=1)),"Missing / invalid price or volume",IF(OR(NOT(ISNUMBER(G127)),G127&lt;=0),"Missing chair time",IF(COUNTIF($A$7:$A$306,A127)&gt;1,"Duplicate code — review","Ready"))))</x:f>
      </x:c>
    </x:row>
    <x:row r="128">
      <x:c r="B128" s="10"/>
      <x:c r="C128" s="10"/>
      <x:c r="D128" s="10"/>
      <x:c r="E128" s="12"/>
      <x:c r="F128" s="10"/>
      <x:c r="G128" s="10"/>
      <x:c r="H128" s="18" t="str">
        <x:f>IF(COUNTA(A128:G128)=0,"",IF(AND(A128&lt;&gt;"",COUNT(B128:F128)=5,MIN(B128:F128)&gt;=0,E128&lt;=1),B128*C128*E128,"n.a."))</x:f>
      </x:c>
      <x:c r="I128" s="18" t="str">
        <x:f>IF(COUNTA(A128:G128)=0,"",IF(AND(A128&lt;&gt;"",COUNT(B128:F128)=5,MIN(B128:F128)&gt;=0,E128&lt;=1),B128*D128*E128,"n.a."))</x:f>
      </x:c>
      <x:c r="J128" s="18" t="str">
        <x:f>IF(COUNT(H128:I128)=2,I128-H128,"")</x:f>
      </x:c>
      <x:c r="K128" s="18" t="str">
        <x:f>IF(ISNUMBER(I128),I128-B128*F128,"")</x:f>
      </x:c>
      <x:c r="L128" s="18" t="str">
        <x:f>IF(AND(ISNUMBER(B128),ISNUMBER(G128),B128&gt;=0,G128&gt;0),B128*G128/60,"")</x:f>
      </x:c>
      <x:c r="M128" s="18" t="str">
        <x:f>IF(AND(ISNUMBER(K128),ISNUMBER(L128),L128&gt;0),K128/L128,"n.a.")</x:f>
        <x:v>n.a.</x:v>
      </x:c>
      <x:c r="N128" t="str">
        <x:f>IF(COUNTA(A128:G128)=0,"",IF(NOT(AND(A128&lt;&gt;"",COUNT(B128:F128)=5,MIN(B128:F128)&gt;=0,E128&lt;=1)),"Missing / invalid price or volume",IF(OR(NOT(ISNUMBER(G128)),G128&lt;=0),"Missing chair time",IF(COUNTIF($A$7:$A$306,A128)&gt;1,"Duplicate code — review","Ready"))))</x:f>
      </x:c>
    </x:row>
    <x:row r="129">
      <x:c r="B129" s="10"/>
      <x:c r="C129" s="10"/>
      <x:c r="D129" s="10"/>
      <x:c r="E129" s="12"/>
      <x:c r="F129" s="10"/>
      <x:c r="G129" s="10"/>
      <x:c r="H129" s="18" t="str">
        <x:f>IF(COUNTA(A129:G129)=0,"",IF(AND(A129&lt;&gt;"",COUNT(B129:F129)=5,MIN(B129:F129)&gt;=0,E129&lt;=1),B129*C129*E129,"n.a."))</x:f>
      </x:c>
      <x:c r="I129" s="18" t="str">
        <x:f>IF(COUNTA(A129:G129)=0,"",IF(AND(A129&lt;&gt;"",COUNT(B129:F129)=5,MIN(B129:F129)&gt;=0,E129&lt;=1),B129*D129*E129,"n.a."))</x:f>
      </x:c>
      <x:c r="J129" s="18" t="str">
        <x:f>IF(COUNT(H129:I129)=2,I129-H129,"")</x:f>
      </x:c>
      <x:c r="K129" s="18" t="str">
        <x:f>IF(ISNUMBER(I129),I129-B129*F129,"")</x:f>
      </x:c>
      <x:c r="L129" s="18" t="str">
        <x:f>IF(AND(ISNUMBER(B129),ISNUMBER(G129),B129&gt;=0,G129&gt;0),B129*G129/60,"")</x:f>
      </x:c>
      <x:c r="M129" s="18" t="str">
        <x:f>IF(AND(ISNUMBER(K129),ISNUMBER(L129),L129&gt;0),K129/L129,"n.a.")</x:f>
        <x:v>n.a.</x:v>
      </x:c>
      <x:c r="N129" t="str">
        <x:f>IF(COUNTA(A129:G129)=0,"",IF(NOT(AND(A129&lt;&gt;"",COUNT(B129:F129)=5,MIN(B129:F129)&gt;=0,E129&lt;=1)),"Missing / invalid price or volume",IF(OR(NOT(ISNUMBER(G129)),G129&lt;=0),"Missing chair time",IF(COUNTIF($A$7:$A$306,A129)&gt;1,"Duplicate code — review","Ready"))))</x:f>
      </x:c>
    </x:row>
    <x:row r="130">
      <x:c r="B130" s="10"/>
      <x:c r="C130" s="10"/>
      <x:c r="D130" s="10"/>
      <x:c r="E130" s="12"/>
      <x:c r="F130" s="10"/>
      <x:c r="G130" s="10"/>
      <x:c r="H130" s="18" t="str">
        <x:f>IF(COUNTA(A130:G130)=0,"",IF(AND(A130&lt;&gt;"",COUNT(B130:F130)=5,MIN(B130:F130)&gt;=0,E130&lt;=1),B130*C130*E130,"n.a."))</x:f>
      </x:c>
      <x:c r="I130" s="18" t="str">
        <x:f>IF(COUNTA(A130:G130)=0,"",IF(AND(A130&lt;&gt;"",COUNT(B130:F130)=5,MIN(B130:F130)&gt;=0,E130&lt;=1),B130*D130*E130,"n.a."))</x:f>
      </x:c>
      <x:c r="J130" s="18" t="str">
        <x:f>IF(COUNT(H130:I130)=2,I130-H130,"")</x:f>
      </x:c>
      <x:c r="K130" s="18" t="str">
        <x:f>IF(ISNUMBER(I130),I130-B130*F130,"")</x:f>
      </x:c>
      <x:c r="L130" s="18" t="str">
        <x:f>IF(AND(ISNUMBER(B130),ISNUMBER(G130),B130&gt;=0,G130&gt;0),B130*G130/60,"")</x:f>
      </x:c>
      <x:c r="M130" s="18" t="str">
        <x:f>IF(AND(ISNUMBER(K130),ISNUMBER(L130),L130&gt;0),K130/L130,"n.a.")</x:f>
        <x:v>n.a.</x:v>
      </x:c>
      <x:c r="N130" t="str">
        <x:f>IF(COUNTA(A130:G130)=0,"",IF(NOT(AND(A130&lt;&gt;"",COUNT(B130:F130)=5,MIN(B130:F130)&gt;=0,E130&lt;=1)),"Missing / invalid price or volume",IF(OR(NOT(ISNUMBER(G130)),G130&lt;=0),"Missing chair time",IF(COUNTIF($A$7:$A$306,A130)&gt;1,"Duplicate code — review","Ready"))))</x:f>
      </x:c>
    </x:row>
    <x:row r="131">
      <x:c r="B131" s="10"/>
      <x:c r="C131" s="10"/>
      <x:c r="D131" s="10"/>
      <x:c r="E131" s="12"/>
      <x:c r="F131" s="10"/>
      <x:c r="G131" s="10"/>
      <x:c r="H131" s="18" t="str">
        <x:f>IF(COUNTA(A131:G131)=0,"",IF(AND(A131&lt;&gt;"",COUNT(B131:F131)=5,MIN(B131:F131)&gt;=0,E131&lt;=1),B131*C131*E131,"n.a."))</x:f>
      </x:c>
      <x:c r="I131" s="18" t="str">
        <x:f>IF(COUNTA(A131:G131)=0,"",IF(AND(A131&lt;&gt;"",COUNT(B131:F131)=5,MIN(B131:F131)&gt;=0,E131&lt;=1),B131*D131*E131,"n.a."))</x:f>
      </x:c>
      <x:c r="J131" s="18" t="str">
        <x:f>IF(COUNT(H131:I131)=2,I131-H131,"")</x:f>
      </x:c>
      <x:c r="K131" s="18" t="str">
        <x:f>IF(ISNUMBER(I131),I131-B131*F131,"")</x:f>
      </x:c>
      <x:c r="L131" s="18" t="str">
        <x:f>IF(AND(ISNUMBER(B131),ISNUMBER(G131),B131&gt;=0,G131&gt;0),B131*G131/60,"")</x:f>
      </x:c>
      <x:c r="M131" s="18" t="str">
        <x:f>IF(AND(ISNUMBER(K131),ISNUMBER(L131),L131&gt;0),K131/L131,"n.a.")</x:f>
        <x:v>n.a.</x:v>
      </x:c>
      <x:c r="N131" t="str">
        <x:f>IF(COUNTA(A131:G131)=0,"",IF(NOT(AND(A131&lt;&gt;"",COUNT(B131:F131)=5,MIN(B131:F131)&gt;=0,E131&lt;=1)),"Missing / invalid price or volume",IF(OR(NOT(ISNUMBER(G131)),G131&lt;=0),"Missing chair time",IF(COUNTIF($A$7:$A$306,A131)&gt;1,"Duplicate code — review","Ready"))))</x:f>
      </x:c>
    </x:row>
    <x:row r="132">
      <x:c r="B132" s="10"/>
      <x:c r="C132" s="10"/>
      <x:c r="D132" s="10"/>
      <x:c r="E132" s="12"/>
      <x:c r="F132" s="10"/>
      <x:c r="G132" s="10"/>
      <x:c r="H132" s="18" t="str">
        <x:f>IF(COUNTA(A132:G132)=0,"",IF(AND(A132&lt;&gt;"",COUNT(B132:F132)=5,MIN(B132:F132)&gt;=0,E132&lt;=1),B132*C132*E132,"n.a."))</x:f>
      </x:c>
      <x:c r="I132" s="18" t="str">
        <x:f>IF(COUNTA(A132:G132)=0,"",IF(AND(A132&lt;&gt;"",COUNT(B132:F132)=5,MIN(B132:F132)&gt;=0,E132&lt;=1),B132*D132*E132,"n.a."))</x:f>
      </x:c>
      <x:c r="J132" s="18" t="str">
        <x:f>IF(COUNT(H132:I132)=2,I132-H132,"")</x:f>
      </x:c>
      <x:c r="K132" s="18" t="str">
        <x:f>IF(ISNUMBER(I132),I132-B132*F132,"")</x:f>
      </x:c>
      <x:c r="L132" s="18" t="str">
        <x:f>IF(AND(ISNUMBER(B132),ISNUMBER(G132),B132&gt;=0,G132&gt;0),B132*G132/60,"")</x:f>
      </x:c>
      <x:c r="M132" s="18" t="str">
        <x:f>IF(AND(ISNUMBER(K132),ISNUMBER(L132),L132&gt;0),K132/L132,"n.a.")</x:f>
        <x:v>n.a.</x:v>
      </x:c>
      <x:c r="N132" t="str">
        <x:f>IF(COUNTA(A132:G132)=0,"",IF(NOT(AND(A132&lt;&gt;"",COUNT(B132:F132)=5,MIN(B132:F132)&gt;=0,E132&lt;=1)),"Missing / invalid price or volume",IF(OR(NOT(ISNUMBER(G132)),G132&lt;=0),"Missing chair time",IF(COUNTIF($A$7:$A$306,A132)&gt;1,"Duplicate code — review","Ready"))))</x:f>
      </x:c>
    </x:row>
    <x:row r="133">
      <x:c r="B133" s="10"/>
      <x:c r="C133" s="10"/>
      <x:c r="D133" s="10"/>
      <x:c r="E133" s="12"/>
      <x:c r="F133" s="10"/>
      <x:c r="G133" s="10"/>
      <x:c r="H133" s="18" t="str">
        <x:f>IF(COUNTA(A133:G133)=0,"",IF(AND(A133&lt;&gt;"",COUNT(B133:F133)=5,MIN(B133:F133)&gt;=0,E133&lt;=1),B133*C133*E133,"n.a."))</x:f>
      </x:c>
      <x:c r="I133" s="18" t="str">
        <x:f>IF(COUNTA(A133:G133)=0,"",IF(AND(A133&lt;&gt;"",COUNT(B133:F133)=5,MIN(B133:F133)&gt;=0,E133&lt;=1),B133*D133*E133,"n.a."))</x:f>
      </x:c>
      <x:c r="J133" s="18" t="str">
        <x:f>IF(COUNT(H133:I133)=2,I133-H133,"")</x:f>
      </x:c>
      <x:c r="K133" s="18" t="str">
        <x:f>IF(ISNUMBER(I133),I133-B133*F133,"")</x:f>
      </x:c>
      <x:c r="L133" s="18" t="str">
        <x:f>IF(AND(ISNUMBER(B133),ISNUMBER(G133),B133&gt;=0,G133&gt;0),B133*G133/60,"")</x:f>
      </x:c>
      <x:c r="M133" s="18" t="str">
        <x:f>IF(AND(ISNUMBER(K133),ISNUMBER(L133),L133&gt;0),K133/L133,"n.a.")</x:f>
        <x:v>n.a.</x:v>
      </x:c>
      <x:c r="N133" t="str">
        <x:f>IF(COUNTA(A133:G133)=0,"",IF(NOT(AND(A133&lt;&gt;"",COUNT(B133:F133)=5,MIN(B133:F133)&gt;=0,E133&lt;=1)),"Missing / invalid price or volume",IF(OR(NOT(ISNUMBER(G133)),G133&lt;=0),"Missing chair time",IF(COUNTIF($A$7:$A$306,A133)&gt;1,"Duplicate code — review","Ready"))))</x:f>
      </x:c>
    </x:row>
    <x:row r="134">
      <x:c r="B134" s="10"/>
      <x:c r="C134" s="10"/>
      <x:c r="D134" s="10"/>
      <x:c r="E134" s="12"/>
      <x:c r="F134" s="10"/>
      <x:c r="G134" s="10"/>
      <x:c r="H134" s="18" t="str">
        <x:f>IF(COUNTA(A134:G134)=0,"",IF(AND(A134&lt;&gt;"",COUNT(B134:F134)=5,MIN(B134:F134)&gt;=0,E134&lt;=1),B134*C134*E134,"n.a."))</x:f>
      </x:c>
      <x:c r="I134" s="18" t="str">
        <x:f>IF(COUNTA(A134:G134)=0,"",IF(AND(A134&lt;&gt;"",COUNT(B134:F134)=5,MIN(B134:F134)&gt;=0,E134&lt;=1),B134*D134*E134,"n.a."))</x:f>
      </x:c>
      <x:c r="J134" s="18" t="str">
        <x:f>IF(COUNT(H134:I134)=2,I134-H134,"")</x:f>
      </x:c>
      <x:c r="K134" s="18" t="str">
        <x:f>IF(ISNUMBER(I134),I134-B134*F134,"")</x:f>
      </x:c>
      <x:c r="L134" s="18" t="str">
        <x:f>IF(AND(ISNUMBER(B134),ISNUMBER(G134),B134&gt;=0,G134&gt;0),B134*G134/60,"")</x:f>
      </x:c>
      <x:c r="M134" s="18" t="str">
        <x:f>IF(AND(ISNUMBER(K134),ISNUMBER(L134),L134&gt;0),K134/L134,"n.a.")</x:f>
        <x:v>n.a.</x:v>
      </x:c>
      <x:c r="N134" t="str">
        <x:f>IF(COUNTA(A134:G134)=0,"",IF(NOT(AND(A134&lt;&gt;"",COUNT(B134:F134)=5,MIN(B134:F134)&gt;=0,E134&lt;=1)),"Missing / invalid price or volume",IF(OR(NOT(ISNUMBER(G134)),G134&lt;=0),"Missing chair time",IF(COUNTIF($A$7:$A$306,A134)&gt;1,"Duplicate code — review","Ready"))))</x:f>
      </x:c>
    </x:row>
    <x:row r="135">
      <x:c r="B135" s="10"/>
      <x:c r="C135" s="10"/>
      <x:c r="D135" s="10"/>
      <x:c r="E135" s="12"/>
      <x:c r="F135" s="10"/>
      <x:c r="G135" s="10"/>
      <x:c r="H135" s="18" t="str">
        <x:f>IF(COUNTA(A135:G135)=0,"",IF(AND(A135&lt;&gt;"",COUNT(B135:F135)=5,MIN(B135:F135)&gt;=0,E135&lt;=1),B135*C135*E135,"n.a."))</x:f>
      </x:c>
      <x:c r="I135" s="18" t="str">
        <x:f>IF(COUNTA(A135:G135)=0,"",IF(AND(A135&lt;&gt;"",COUNT(B135:F135)=5,MIN(B135:F135)&gt;=0,E135&lt;=1),B135*D135*E135,"n.a."))</x:f>
      </x:c>
      <x:c r="J135" s="18" t="str">
        <x:f>IF(COUNT(H135:I135)=2,I135-H135,"")</x:f>
      </x:c>
      <x:c r="K135" s="18" t="str">
        <x:f>IF(ISNUMBER(I135),I135-B135*F135,"")</x:f>
      </x:c>
      <x:c r="L135" s="18" t="str">
        <x:f>IF(AND(ISNUMBER(B135),ISNUMBER(G135),B135&gt;=0,G135&gt;0),B135*G135/60,"")</x:f>
      </x:c>
      <x:c r="M135" s="18" t="str">
        <x:f>IF(AND(ISNUMBER(K135),ISNUMBER(L135),L135&gt;0),K135/L135,"n.a.")</x:f>
        <x:v>n.a.</x:v>
      </x:c>
      <x:c r="N135" t="str">
        <x:f>IF(COUNTA(A135:G135)=0,"",IF(NOT(AND(A135&lt;&gt;"",COUNT(B135:F135)=5,MIN(B135:F135)&gt;=0,E135&lt;=1)),"Missing / invalid price or volume",IF(OR(NOT(ISNUMBER(G135)),G135&lt;=0),"Missing chair time",IF(COUNTIF($A$7:$A$306,A135)&gt;1,"Duplicate code — review","Ready"))))</x:f>
      </x:c>
    </x:row>
    <x:row r="136">
      <x:c r="B136" s="10"/>
      <x:c r="C136" s="10"/>
      <x:c r="D136" s="10"/>
      <x:c r="E136" s="12"/>
      <x:c r="F136" s="10"/>
      <x:c r="G136" s="10"/>
      <x:c r="H136" s="18" t="str">
        <x:f>IF(COUNTA(A136:G136)=0,"",IF(AND(A136&lt;&gt;"",COUNT(B136:F136)=5,MIN(B136:F136)&gt;=0,E136&lt;=1),B136*C136*E136,"n.a."))</x:f>
      </x:c>
      <x:c r="I136" s="18" t="str">
        <x:f>IF(COUNTA(A136:G136)=0,"",IF(AND(A136&lt;&gt;"",COUNT(B136:F136)=5,MIN(B136:F136)&gt;=0,E136&lt;=1),B136*D136*E136,"n.a."))</x:f>
      </x:c>
      <x:c r="J136" s="18" t="str">
        <x:f>IF(COUNT(H136:I136)=2,I136-H136,"")</x:f>
      </x:c>
      <x:c r="K136" s="18" t="str">
        <x:f>IF(ISNUMBER(I136),I136-B136*F136,"")</x:f>
      </x:c>
      <x:c r="L136" s="18" t="str">
        <x:f>IF(AND(ISNUMBER(B136),ISNUMBER(G136),B136&gt;=0,G136&gt;0),B136*G136/60,"")</x:f>
      </x:c>
      <x:c r="M136" s="18" t="str">
        <x:f>IF(AND(ISNUMBER(K136),ISNUMBER(L136),L136&gt;0),K136/L136,"n.a.")</x:f>
        <x:v>n.a.</x:v>
      </x:c>
      <x:c r="N136" t="str">
        <x:f>IF(COUNTA(A136:G136)=0,"",IF(NOT(AND(A136&lt;&gt;"",COUNT(B136:F136)=5,MIN(B136:F136)&gt;=0,E136&lt;=1)),"Missing / invalid price or volume",IF(OR(NOT(ISNUMBER(G136)),G136&lt;=0),"Missing chair time",IF(COUNTIF($A$7:$A$306,A136)&gt;1,"Duplicate code — review","Ready"))))</x:f>
      </x:c>
    </x:row>
    <x:row r="137">
      <x:c r="B137" s="10"/>
      <x:c r="C137" s="10"/>
      <x:c r="D137" s="10"/>
      <x:c r="E137" s="12"/>
      <x:c r="F137" s="10"/>
      <x:c r="G137" s="10"/>
      <x:c r="H137" s="18" t="str">
        <x:f>IF(COUNTA(A137:G137)=0,"",IF(AND(A137&lt;&gt;"",COUNT(B137:F137)=5,MIN(B137:F137)&gt;=0,E137&lt;=1),B137*C137*E137,"n.a."))</x:f>
      </x:c>
      <x:c r="I137" s="18" t="str">
        <x:f>IF(COUNTA(A137:G137)=0,"",IF(AND(A137&lt;&gt;"",COUNT(B137:F137)=5,MIN(B137:F137)&gt;=0,E137&lt;=1),B137*D137*E137,"n.a."))</x:f>
      </x:c>
      <x:c r="J137" s="18" t="str">
        <x:f>IF(COUNT(H137:I137)=2,I137-H137,"")</x:f>
      </x:c>
      <x:c r="K137" s="18" t="str">
        <x:f>IF(ISNUMBER(I137),I137-B137*F137,"")</x:f>
      </x:c>
      <x:c r="L137" s="18" t="str">
        <x:f>IF(AND(ISNUMBER(B137),ISNUMBER(G137),B137&gt;=0,G137&gt;0),B137*G137/60,"")</x:f>
      </x:c>
      <x:c r="M137" s="18" t="str">
        <x:f>IF(AND(ISNUMBER(K137),ISNUMBER(L137),L137&gt;0),K137/L137,"n.a.")</x:f>
        <x:v>n.a.</x:v>
      </x:c>
      <x:c r="N137" t="str">
        <x:f>IF(COUNTA(A137:G137)=0,"",IF(NOT(AND(A137&lt;&gt;"",COUNT(B137:F137)=5,MIN(B137:F137)&gt;=0,E137&lt;=1)),"Missing / invalid price or volume",IF(OR(NOT(ISNUMBER(G137)),G137&lt;=0),"Missing chair time",IF(COUNTIF($A$7:$A$306,A137)&gt;1,"Duplicate code — review","Ready"))))</x:f>
      </x:c>
    </x:row>
    <x:row r="138">
      <x:c r="B138" s="10"/>
      <x:c r="C138" s="10"/>
      <x:c r="D138" s="10"/>
      <x:c r="E138" s="12"/>
      <x:c r="F138" s="10"/>
      <x:c r="G138" s="10"/>
      <x:c r="H138" s="18" t="str">
        <x:f>IF(COUNTA(A138:G138)=0,"",IF(AND(A138&lt;&gt;"",COUNT(B138:F138)=5,MIN(B138:F138)&gt;=0,E138&lt;=1),B138*C138*E138,"n.a."))</x:f>
      </x:c>
      <x:c r="I138" s="18" t="str">
        <x:f>IF(COUNTA(A138:G138)=0,"",IF(AND(A138&lt;&gt;"",COUNT(B138:F138)=5,MIN(B138:F138)&gt;=0,E138&lt;=1),B138*D138*E138,"n.a."))</x:f>
      </x:c>
      <x:c r="J138" s="18" t="str">
        <x:f>IF(COUNT(H138:I138)=2,I138-H138,"")</x:f>
      </x:c>
      <x:c r="K138" s="18" t="str">
        <x:f>IF(ISNUMBER(I138),I138-B138*F138,"")</x:f>
      </x:c>
      <x:c r="L138" s="18" t="str">
        <x:f>IF(AND(ISNUMBER(B138),ISNUMBER(G138),B138&gt;=0,G138&gt;0),B138*G138/60,"")</x:f>
      </x:c>
      <x:c r="M138" s="18" t="str">
        <x:f>IF(AND(ISNUMBER(K138),ISNUMBER(L138),L138&gt;0),K138/L138,"n.a.")</x:f>
        <x:v>n.a.</x:v>
      </x:c>
      <x:c r="N138" t="str">
        <x:f>IF(COUNTA(A138:G138)=0,"",IF(NOT(AND(A138&lt;&gt;"",COUNT(B138:F138)=5,MIN(B138:F138)&gt;=0,E138&lt;=1)),"Missing / invalid price or volume",IF(OR(NOT(ISNUMBER(G138)),G138&lt;=0),"Missing chair time",IF(COUNTIF($A$7:$A$306,A138)&gt;1,"Duplicate code — review","Ready"))))</x:f>
      </x:c>
    </x:row>
    <x:row r="139">
      <x:c r="B139" s="10"/>
      <x:c r="C139" s="10"/>
      <x:c r="D139" s="10"/>
      <x:c r="E139" s="12"/>
      <x:c r="F139" s="10"/>
      <x:c r="G139" s="10"/>
      <x:c r="H139" s="18" t="str">
        <x:f>IF(COUNTA(A139:G139)=0,"",IF(AND(A139&lt;&gt;"",COUNT(B139:F139)=5,MIN(B139:F139)&gt;=0,E139&lt;=1),B139*C139*E139,"n.a."))</x:f>
      </x:c>
      <x:c r="I139" s="18" t="str">
        <x:f>IF(COUNTA(A139:G139)=0,"",IF(AND(A139&lt;&gt;"",COUNT(B139:F139)=5,MIN(B139:F139)&gt;=0,E139&lt;=1),B139*D139*E139,"n.a."))</x:f>
      </x:c>
      <x:c r="J139" s="18" t="str">
        <x:f>IF(COUNT(H139:I139)=2,I139-H139,"")</x:f>
      </x:c>
      <x:c r="K139" s="18" t="str">
        <x:f>IF(ISNUMBER(I139),I139-B139*F139,"")</x:f>
      </x:c>
      <x:c r="L139" s="18" t="str">
        <x:f>IF(AND(ISNUMBER(B139),ISNUMBER(G139),B139&gt;=0,G139&gt;0),B139*G139/60,"")</x:f>
      </x:c>
      <x:c r="M139" s="18" t="str">
        <x:f>IF(AND(ISNUMBER(K139),ISNUMBER(L139),L139&gt;0),K139/L139,"n.a.")</x:f>
        <x:v>n.a.</x:v>
      </x:c>
      <x:c r="N139" t="str">
        <x:f>IF(COUNTA(A139:G139)=0,"",IF(NOT(AND(A139&lt;&gt;"",COUNT(B139:F139)=5,MIN(B139:F139)&gt;=0,E139&lt;=1)),"Missing / invalid price or volume",IF(OR(NOT(ISNUMBER(G139)),G139&lt;=0),"Missing chair time",IF(COUNTIF($A$7:$A$306,A139)&gt;1,"Duplicate code — review","Ready"))))</x:f>
      </x:c>
    </x:row>
    <x:row r="140">
      <x:c r="B140" s="10"/>
      <x:c r="C140" s="10"/>
      <x:c r="D140" s="10"/>
      <x:c r="E140" s="12"/>
      <x:c r="F140" s="10"/>
      <x:c r="G140" s="10"/>
      <x:c r="H140" s="18" t="str">
        <x:f>IF(COUNTA(A140:G140)=0,"",IF(AND(A140&lt;&gt;"",COUNT(B140:F140)=5,MIN(B140:F140)&gt;=0,E140&lt;=1),B140*C140*E140,"n.a."))</x:f>
      </x:c>
      <x:c r="I140" s="18" t="str">
        <x:f>IF(COUNTA(A140:G140)=0,"",IF(AND(A140&lt;&gt;"",COUNT(B140:F140)=5,MIN(B140:F140)&gt;=0,E140&lt;=1),B140*D140*E140,"n.a."))</x:f>
      </x:c>
      <x:c r="J140" s="18" t="str">
        <x:f>IF(COUNT(H140:I140)=2,I140-H140,"")</x:f>
      </x:c>
      <x:c r="K140" s="18" t="str">
        <x:f>IF(ISNUMBER(I140),I140-B140*F140,"")</x:f>
      </x:c>
      <x:c r="L140" s="18" t="str">
        <x:f>IF(AND(ISNUMBER(B140),ISNUMBER(G140),B140&gt;=0,G140&gt;0),B140*G140/60,"")</x:f>
      </x:c>
      <x:c r="M140" s="18" t="str">
        <x:f>IF(AND(ISNUMBER(K140),ISNUMBER(L140),L140&gt;0),K140/L140,"n.a.")</x:f>
        <x:v>n.a.</x:v>
      </x:c>
      <x:c r="N140" t="str">
        <x:f>IF(COUNTA(A140:G140)=0,"",IF(NOT(AND(A140&lt;&gt;"",COUNT(B140:F140)=5,MIN(B140:F140)&gt;=0,E140&lt;=1)),"Missing / invalid price or volume",IF(OR(NOT(ISNUMBER(G140)),G140&lt;=0),"Missing chair time",IF(COUNTIF($A$7:$A$306,A140)&gt;1,"Duplicate code — review","Ready"))))</x:f>
      </x:c>
    </x:row>
    <x:row r="141">
      <x:c r="B141" s="10"/>
      <x:c r="C141" s="10"/>
      <x:c r="D141" s="10"/>
      <x:c r="E141" s="12"/>
      <x:c r="F141" s="10"/>
      <x:c r="G141" s="10"/>
      <x:c r="H141" s="18" t="str">
        <x:f>IF(COUNTA(A141:G141)=0,"",IF(AND(A141&lt;&gt;"",COUNT(B141:F141)=5,MIN(B141:F141)&gt;=0,E141&lt;=1),B141*C141*E141,"n.a."))</x:f>
      </x:c>
      <x:c r="I141" s="18" t="str">
        <x:f>IF(COUNTA(A141:G141)=0,"",IF(AND(A141&lt;&gt;"",COUNT(B141:F141)=5,MIN(B141:F141)&gt;=0,E141&lt;=1),B141*D141*E141,"n.a."))</x:f>
      </x:c>
      <x:c r="J141" s="18" t="str">
        <x:f>IF(COUNT(H141:I141)=2,I141-H141,"")</x:f>
      </x:c>
      <x:c r="K141" s="18" t="str">
        <x:f>IF(ISNUMBER(I141),I141-B141*F141,"")</x:f>
      </x:c>
      <x:c r="L141" s="18" t="str">
        <x:f>IF(AND(ISNUMBER(B141),ISNUMBER(G141),B141&gt;=0,G141&gt;0),B141*G141/60,"")</x:f>
      </x:c>
      <x:c r="M141" s="18" t="str">
        <x:f>IF(AND(ISNUMBER(K141),ISNUMBER(L141),L141&gt;0),K141/L141,"n.a.")</x:f>
        <x:v>n.a.</x:v>
      </x:c>
      <x:c r="N141" t="str">
        <x:f>IF(COUNTA(A141:G141)=0,"",IF(NOT(AND(A141&lt;&gt;"",COUNT(B141:F141)=5,MIN(B141:F141)&gt;=0,E141&lt;=1)),"Missing / invalid price or volume",IF(OR(NOT(ISNUMBER(G141)),G141&lt;=0),"Missing chair time",IF(COUNTIF($A$7:$A$306,A141)&gt;1,"Duplicate code — review","Ready"))))</x:f>
      </x:c>
    </x:row>
    <x:row r="142">
      <x:c r="B142" s="10"/>
      <x:c r="C142" s="10"/>
      <x:c r="D142" s="10"/>
      <x:c r="E142" s="12"/>
      <x:c r="F142" s="10"/>
      <x:c r="G142" s="10"/>
      <x:c r="H142" s="18" t="str">
        <x:f>IF(COUNTA(A142:G142)=0,"",IF(AND(A142&lt;&gt;"",COUNT(B142:F142)=5,MIN(B142:F142)&gt;=0,E142&lt;=1),B142*C142*E142,"n.a."))</x:f>
      </x:c>
      <x:c r="I142" s="18" t="str">
        <x:f>IF(COUNTA(A142:G142)=0,"",IF(AND(A142&lt;&gt;"",COUNT(B142:F142)=5,MIN(B142:F142)&gt;=0,E142&lt;=1),B142*D142*E142,"n.a."))</x:f>
      </x:c>
      <x:c r="J142" s="18" t="str">
        <x:f>IF(COUNT(H142:I142)=2,I142-H142,"")</x:f>
      </x:c>
      <x:c r="K142" s="18" t="str">
        <x:f>IF(ISNUMBER(I142),I142-B142*F142,"")</x:f>
      </x:c>
      <x:c r="L142" s="18" t="str">
        <x:f>IF(AND(ISNUMBER(B142),ISNUMBER(G142),B142&gt;=0,G142&gt;0),B142*G142/60,"")</x:f>
      </x:c>
      <x:c r="M142" s="18" t="str">
        <x:f>IF(AND(ISNUMBER(K142),ISNUMBER(L142),L142&gt;0),K142/L142,"n.a.")</x:f>
        <x:v>n.a.</x:v>
      </x:c>
      <x:c r="N142" t="str">
        <x:f>IF(COUNTA(A142:G142)=0,"",IF(NOT(AND(A142&lt;&gt;"",COUNT(B142:F142)=5,MIN(B142:F142)&gt;=0,E142&lt;=1)),"Missing / invalid price or volume",IF(OR(NOT(ISNUMBER(G142)),G142&lt;=0),"Missing chair time",IF(COUNTIF($A$7:$A$306,A142)&gt;1,"Duplicate code — review","Ready"))))</x:f>
      </x:c>
    </x:row>
    <x:row r="143">
      <x:c r="B143" s="10"/>
      <x:c r="C143" s="10"/>
      <x:c r="D143" s="10"/>
      <x:c r="E143" s="12"/>
      <x:c r="F143" s="10"/>
      <x:c r="G143" s="10"/>
      <x:c r="H143" s="18" t="str">
        <x:f>IF(COUNTA(A143:G143)=0,"",IF(AND(A143&lt;&gt;"",COUNT(B143:F143)=5,MIN(B143:F143)&gt;=0,E143&lt;=1),B143*C143*E143,"n.a."))</x:f>
      </x:c>
      <x:c r="I143" s="18" t="str">
        <x:f>IF(COUNTA(A143:G143)=0,"",IF(AND(A143&lt;&gt;"",COUNT(B143:F143)=5,MIN(B143:F143)&gt;=0,E143&lt;=1),B143*D143*E143,"n.a."))</x:f>
      </x:c>
      <x:c r="J143" s="18" t="str">
        <x:f>IF(COUNT(H143:I143)=2,I143-H143,"")</x:f>
      </x:c>
      <x:c r="K143" s="18" t="str">
        <x:f>IF(ISNUMBER(I143),I143-B143*F143,"")</x:f>
      </x:c>
      <x:c r="L143" s="18" t="str">
        <x:f>IF(AND(ISNUMBER(B143),ISNUMBER(G143),B143&gt;=0,G143&gt;0),B143*G143/60,"")</x:f>
      </x:c>
      <x:c r="M143" s="18" t="str">
        <x:f>IF(AND(ISNUMBER(K143),ISNUMBER(L143),L143&gt;0),K143/L143,"n.a.")</x:f>
        <x:v>n.a.</x:v>
      </x:c>
      <x:c r="N143" t="str">
        <x:f>IF(COUNTA(A143:G143)=0,"",IF(NOT(AND(A143&lt;&gt;"",COUNT(B143:F143)=5,MIN(B143:F143)&gt;=0,E143&lt;=1)),"Missing / invalid price or volume",IF(OR(NOT(ISNUMBER(G143)),G143&lt;=0),"Missing chair time",IF(COUNTIF($A$7:$A$306,A143)&gt;1,"Duplicate code — review","Ready"))))</x:f>
      </x:c>
    </x:row>
    <x:row r="144">
      <x:c r="B144" s="10"/>
      <x:c r="C144" s="10"/>
      <x:c r="D144" s="10"/>
      <x:c r="E144" s="12"/>
      <x:c r="F144" s="10"/>
      <x:c r="G144" s="10"/>
      <x:c r="H144" s="18" t="str">
        <x:f>IF(COUNTA(A144:G144)=0,"",IF(AND(A144&lt;&gt;"",COUNT(B144:F144)=5,MIN(B144:F144)&gt;=0,E144&lt;=1),B144*C144*E144,"n.a."))</x:f>
      </x:c>
      <x:c r="I144" s="18" t="str">
        <x:f>IF(COUNTA(A144:G144)=0,"",IF(AND(A144&lt;&gt;"",COUNT(B144:F144)=5,MIN(B144:F144)&gt;=0,E144&lt;=1),B144*D144*E144,"n.a."))</x:f>
      </x:c>
      <x:c r="J144" s="18" t="str">
        <x:f>IF(COUNT(H144:I144)=2,I144-H144,"")</x:f>
      </x:c>
      <x:c r="K144" s="18" t="str">
        <x:f>IF(ISNUMBER(I144),I144-B144*F144,"")</x:f>
      </x:c>
      <x:c r="L144" s="18" t="str">
        <x:f>IF(AND(ISNUMBER(B144),ISNUMBER(G144),B144&gt;=0,G144&gt;0),B144*G144/60,"")</x:f>
      </x:c>
      <x:c r="M144" s="18" t="str">
        <x:f>IF(AND(ISNUMBER(K144),ISNUMBER(L144),L144&gt;0),K144/L144,"n.a.")</x:f>
        <x:v>n.a.</x:v>
      </x:c>
      <x:c r="N144" t="str">
        <x:f>IF(COUNTA(A144:G144)=0,"",IF(NOT(AND(A144&lt;&gt;"",COUNT(B144:F144)=5,MIN(B144:F144)&gt;=0,E144&lt;=1)),"Missing / invalid price or volume",IF(OR(NOT(ISNUMBER(G144)),G144&lt;=0),"Missing chair time",IF(COUNTIF($A$7:$A$306,A144)&gt;1,"Duplicate code — review","Ready"))))</x:f>
      </x:c>
    </x:row>
    <x:row r="145">
      <x:c r="B145" s="10"/>
      <x:c r="C145" s="10"/>
      <x:c r="D145" s="10"/>
      <x:c r="E145" s="12"/>
      <x:c r="F145" s="10"/>
      <x:c r="G145" s="10"/>
      <x:c r="H145" s="18" t="str">
        <x:f>IF(COUNTA(A145:G145)=0,"",IF(AND(A145&lt;&gt;"",COUNT(B145:F145)=5,MIN(B145:F145)&gt;=0,E145&lt;=1),B145*C145*E145,"n.a."))</x:f>
      </x:c>
      <x:c r="I145" s="18" t="str">
        <x:f>IF(COUNTA(A145:G145)=0,"",IF(AND(A145&lt;&gt;"",COUNT(B145:F145)=5,MIN(B145:F145)&gt;=0,E145&lt;=1),B145*D145*E145,"n.a."))</x:f>
      </x:c>
      <x:c r="J145" s="18" t="str">
        <x:f>IF(COUNT(H145:I145)=2,I145-H145,"")</x:f>
      </x:c>
      <x:c r="K145" s="18" t="str">
        <x:f>IF(ISNUMBER(I145),I145-B145*F145,"")</x:f>
      </x:c>
      <x:c r="L145" s="18" t="str">
        <x:f>IF(AND(ISNUMBER(B145),ISNUMBER(G145),B145&gt;=0,G145&gt;0),B145*G145/60,"")</x:f>
      </x:c>
      <x:c r="M145" s="18" t="str">
        <x:f>IF(AND(ISNUMBER(K145),ISNUMBER(L145),L145&gt;0),K145/L145,"n.a.")</x:f>
        <x:v>n.a.</x:v>
      </x:c>
      <x:c r="N145" t="str">
        <x:f>IF(COUNTA(A145:G145)=0,"",IF(NOT(AND(A145&lt;&gt;"",COUNT(B145:F145)=5,MIN(B145:F145)&gt;=0,E145&lt;=1)),"Missing / invalid price or volume",IF(OR(NOT(ISNUMBER(G145)),G145&lt;=0),"Missing chair time",IF(COUNTIF($A$7:$A$306,A145)&gt;1,"Duplicate code — review","Ready"))))</x:f>
      </x:c>
    </x:row>
    <x:row r="146">
      <x:c r="B146" s="10"/>
      <x:c r="C146" s="10"/>
      <x:c r="D146" s="10"/>
      <x:c r="E146" s="12"/>
      <x:c r="F146" s="10"/>
      <x:c r="G146" s="10"/>
      <x:c r="H146" s="18" t="str">
        <x:f>IF(COUNTA(A146:G146)=0,"",IF(AND(A146&lt;&gt;"",COUNT(B146:F146)=5,MIN(B146:F146)&gt;=0,E146&lt;=1),B146*C146*E146,"n.a."))</x:f>
      </x:c>
      <x:c r="I146" s="18" t="str">
        <x:f>IF(COUNTA(A146:G146)=0,"",IF(AND(A146&lt;&gt;"",COUNT(B146:F146)=5,MIN(B146:F146)&gt;=0,E146&lt;=1),B146*D146*E146,"n.a."))</x:f>
      </x:c>
      <x:c r="J146" s="18" t="str">
        <x:f>IF(COUNT(H146:I146)=2,I146-H146,"")</x:f>
      </x:c>
      <x:c r="K146" s="18" t="str">
        <x:f>IF(ISNUMBER(I146),I146-B146*F146,"")</x:f>
      </x:c>
      <x:c r="L146" s="18" t="str">
        <x:f>IF(AND(ISNUMBER(B146),ISNUMBER(G146),B146&gt;=0,G146&gt;0),B146*G146/60,"")</x:f>
      </x:c>
      <x:c r="M146" s="18" t="str">
        <x:f>IF(AND(ISNUMBER(K146),ISNUMBER(L146),L146&gt;0),K146/L146,"n.a.")</x:f>
        <x:v>n.a.</x:v>
      </x:c>
      <x:c r="N146" t="str">
        <x:f>IF(COUNTA(A146:G146)=0,"",IF(NOT(AND(A146&lt;&gt;"",COUNT(B146:F146)=5,MIN(B146:F146)&gt;=0,E146&lt;=1)),"Missing / invalid price or volume",IF(OR(NOT(ISNUMBER(G146)),G146&lt;=0),"Missing chair time",IF(COUNTIF($A$7:$A$306,A146)&gt;1,"Duplicate code — review","Ready"))))</x:f>
      </x:c>
    </x:row>
    <x:row r="147">
      <x:c r="B147" s="10"/>
      <x:c r="C147" s="10"/>
      <x:c r="D147" s="10"/>
      <x:c r="E147" s="12"/>
      <x:c r="F147" s="10"/>
      <x:c r="G147" s="10"/>
      <x:c r="H147" s="18" t="str">
        <x:f>IF(COUNTA(A147:G147)=0,"",IF(AND(A147&lt;&gt;"",COUNT(B147:F147)=5,MIN(B147:F147)&gt;=0,E147&lt;=1),B147*C147*E147,"n.a."))</x:f>
      </x:c>
      <x:c r="I147" s="18" t="str">
        <x:f>IF(COUNTA(A147:G147)=0,"",IF(AND(A147&lt;&gt;"",COUNT(B147:F147)=5,MIN(B147:F147)&gt;=0,E147&lt;=1),B147*D147*E147,"n.a."))</x:f>
      </x:c>
      <x:c r="J147" s="18" t="str">
        <x:f>IF(COUNT(H147:I147)=2,I147-H147,"")</x:f>
      </x:c>
      <x:c r="K147" s="18" t="str">
        <x:f>IF(ISNUMBER(I147),I147-B147*F147,"")</x:f>
      </x:c>
      <x:c r="L147" s="18" t="str">
        <x:f>IF(AND(ISNUMBER(B147),ISNUMBER(G147),B147&gt;=0,G147&gt;0),B147*G147/60,"")</x:f>
      </x:c>
      <x:c r="M147" s="18" t="str">
        <x:f>IF(AND(ISNUMBER(K147),ISNUMBER(L147),L147&gt;0),K147/L147,"n.a.")</x:f>
        <x:v>n.a.</x:v>
      </x:c>
      <x:c r="N147" t="str">
        <x:f>IF(COUNTA(A147:G147)=0,"",IF(NOT(AND(A147&lt;&gt;"",COUNT(B147:F147)=5,MIN(B147:F147)&gt;=0,E147&lt;=1)),"Missing / invalid price or volume",IF(OR(NOT(ISNUMBER(G147)),G147&lt;=0),"Missing chair time",IF(COUNTIF($A$7:$A$306,A147)&gt;1,"Duplicate code — review","Ready"))))</x:f>
      </x:c>
    </x:row>
    <x:row r="148">
      <x:c r="B148" s="10"/>
      <x:c r="C148" s="10"/>
      <x:c r="D148" s="10"/>
      <x:c r="E148" s="12"/>
      <x:c r="F148" s="10"/>
      <x:c r="G148" s="10"/>
      <x:c r="H148" s="18" t="str">
        <x:f>IF(COUNTA(A148:G148)=0,"",IF(AND(A148&lt;&gt;"",COUNT(B148:F148)=5,MIN(B148:F148)&gt;=0,E148&lt;=1),B148*C148*E148,"n.a."))</x:f>
      </x:c>
      <x:c r="I148" s="18" t="str">
        <x:f>IF(COUNTA(A148:G148)=0,"",IF(AND(A148&lt;&gt;"",COUNT(B148:F148)=5,MIN(B148:F148)&gt;=0,E148&lt;=1),B148*D148*E148,"n.a."))</x:f>
      </x:c>
      <x:c r="J148" s="18" t="str">
        <x:f>IF(COUNT(H148:I148)=2,I148-H148,"")</x:f>
      </x:c>
      <x:c r="K148" s="18" t="str">
        <x:f>IF(ISNUMBER(I148),I148-B148*F148,"")</x:f>
      </x:c>
      <x:c r="L148" s="18" t="str">
        <x:f>IF(AND(ISNUMBER(B148),ISNUMBER(G148),B148&gt;=0,G148&gt;0),B148*G148/60,"")</x:f>
      </x:c>
      <x:c r="M148" s="18" t="str">
        <x:f>IF(AND(ISNUMBER(K148),ISNUMBER(L148),L148&gt;0),K148/L148,"n.a.")</x:f>
        <x:v>n.a.</x:v>
      </x:c>
      <x:c r="N148" t="str">
        <x:f>IF(COUNTA(A148:G148)=0,"",IF(NOT(AND(A148&lt;&gt;"",COUNT(B148:F148)=5,MIN(B148:F148)&gt;=0,E148&lt;=1)),"Missing / invalid price or volume",IF(OR(NOT(ISNUMBER(G148)),G148&lt;=0),"Missing chair time",IF(COUNTIF($A$7:$A$306,A148)&gt;1,"Duplicate code — review","Ready"))))</x:f>
      </x:c>
    </x:row>
    <x:row r="149">
      <x:c r="B149" s="10"/>
      <x:c r="C149" s="10"/>
      <x:c r="D149" s="10"/>
      <x:c r="E149" s="12"/>
      <x:c r="F149" s="10"/>
      <x:c r="G149" s="10"/>
      <x:c r="H149" s="18" t="str">
        <x:f>IF(COUNTA(A149:G149)=0,"",IF(AND(A149&lt;&gt;"",COUNT(B149:F149)=5,MIN(B149:F149)&gt;=0,E149&lt;=1),B149*C149*E149,"n.a."))</x:f>
      </x:c>
      <x:c r="I149" s="18" t="str">
        <x:f>IF(COUNTA(A149:G149)=0,"",IF(AND(A149&lt;&gt;"",COUNT(B149:F149)=5,MIN(B149:F149)&gt;=0,E149&lt;=1),B149*D149*E149,"n.a."))</x:f>
      </x:c>
      <x:c r="J149" s="18" t="str">
        <x:f>IF(COUNT(H149:I149)=2,I149-H149,"")</x:f>
      </x:c>
      <x:c r="K149" s="18" t="str">
        <x:f>IF(ISNUMBER(I149),I149-B149*F149,"")</x:f>
      </x:c>
      <x:c r="L149" s="18" t="str">
        <x:f>IF(AND(ISNUMBER(B149),ISNUMBER(G149),B149&gt;=0,G149&gt;0),B149*G149/60,"")</x:f>
      </x:c>
      <x:c r="M149" s="18" t="str">
        <x:f>IF(AND(ISNUMBER(K149),ISNUMBER(L149),L149&gt;0),K149/L149,"n.a.")</x:f>
        <x:v>n.a.</x:v>
      </x:c>
      <x:c r="N149" t="str">
        <x:f>IF(COUNTA(A149:G149)=0,"",IF(NOT(AND(A149&lt;&gt;"",COUNT(B149:F149)=5,MIN(B149:F149)&gt;=0,E149&lt;=1)),"Missing / invalid price or volume",IF(OR(NOT(ISNUMBER(G149)),G149&lt;=0),"Missing chair time",IF(COUNTIF($A$7:$A$306,A149)&gt;1,"Duplicate code — review","Ready"))))</x:f>
      </x:c>
    </x:row>
    <x:row r="150">
      <x:c r="B150" s="10"/>
      <x:c r="C150" s="10"/>
      <x:c r="D150" s="10"/>
      <x:c r="E150" s="12"/>
      <x:c r="F150" s="10"/>
      <x:c r="G150" s="10"/>
      <x:c r="H150" s="18" t="str">
        <x:f>IF(COUNTA(A150:G150)=0,"",IF(AND(A150&lt;&gt;"",COUNT(B150:F150)=5,MIN(B150:F150)&gt;=0,E150&lt;=1),B150*C150*E150,"n.a."))</x:f>
      </x:c>
      <x:c r="I150" s="18" t="str">
        <x:f>IF(COUNTA(A150:G150)=0,"",IF(AND(A150&lt;&gt;"",COUNT(B150:F150)=5,MIN(B150:F150)&gt;=0,E150&lt;=1),B150*D150*E150,"n.a."))</x:f>
      </x:c>
      <x:c r="J150" s="18" t="str">
        <x:f>IF(COUNT(H150:I150)=2,I150-H150,"")</x:f>
      </x:c>
      <x:c r="K150" s="18" t="str">
        <x:f>IF(ISNUMBER(I150),I150-B150*F150,"")</x:f>
      </x:c>
      <x:c r="L150" s="18" t="str">
        <x:f>IF(AND(ISNUMBER(B150),ISNUMBER(G150),B150&gt;=0,G150&gt;0),B150*G150/60,"")</x:f>
      </x:c>
      <x:c r="M150" s="18" t="str">
        <x:f>IF(AND(ISNUMBER(K150),ISNUMBER(L150),L150&gt;0),K150/L150,"n.a.")</x:f>
        <x:v>n.a.</x:v>
      </x:c>
      <x:c r="N150" t="str">
        <x:f>IF(COUNTA(A150:G150)=0,"",IF(NOT(AND(A150&lt;&gt;"",COUNT(B150:F150)=5,MIN(B150:F150)&gt;=0,E150&lt;=1)),"Missing / invalid price or volume",IF(OR(NOT(ISNUMBER(G150)),G150&lt;=0),"Missing chair time",IF(COUNTIF($A$7:$A$306,A150)&gt;1,"Duplicate code — review","Ready"))))</x:f>
      </x:c>
    </x:row>
    <x:row r="151">
      <x:c r="B151" s="10"/>
      <x:c r="C151" s="10"/>
      <x:c r="D151" s="10"/>
      <x:c r="E151" s="12"/>
      <x:c r="F151" s="10"/>
      <x:c r="G151" s="10"/>
      <x:c r="H151" s="18" t="str">
        <x:f>IF(COUNTA(A151:G151)=0,"",IF(AND(A151&lt;&gt;"",COUNT(B151:F151)=5,MIN(B151:F151)&gt;=0,E151&lt;=1),B151*C151*E151,"n.a."))</x:f>
      </x:c>
      <x:c r="I151" s="18" t="str">
        <x:f>IF(COUNTA(A151:G151)=0,"",IF(AND(A151&lt;&gt;"",COUNT(B151:F151)=5,MIN(B151:F151)&gt;=0,E151&lt;=1),B151*D151*E151,"n.a."))</x:f>
      </x:c>
      <x:c r="J151" s="18" t="str">
        <x:f>IF(COUNT(H151:I151)=2,I151-H151,"")</x:f>
      </x:c>
      <x:c r="K151" s="18" t="str">
        <x:f>IF(ISNUMBER(I151),I151-B151*F151,"")</x:f>
      </x:c>
      <x:c r="L151" s="18" t="str">
        <x:f>IF(AND(ISNUMBER(B151),ISNUMBER(G151),B151&gt;=0,G151&gt;0),B151*G151/60,"")</x:f>
      </x:c>
      <x:c r="M151" s="18" t="str">
        <x:f>IF(AND(ISNUMBER(K151),ISNUMBER(L151),L151&gt;0),K151/L151,"n.a.")</x:f>
        <x:v>n.a.</x:v>
      </x:c>
      <x:c r="N151" t="str">
        <x:f>IF(COUNTA(A151:G151)=0,"",IF(NOT(AND(A151&lt;&gt;"",COUNT(B151:F151)=5,MIN(B151:F151)&gt;=0,E151&lt;=1)),"Missing / invalid price or volume",IF(OR(NOT(ISNUMBER(G151)),G151&lt;=0),"Missing chair time",IF(COUNTIF($A$7:$A$306,A151)&gt;1,"Duplicate code — review","Ready"))))</x:f>
      </x:c>
    </x:row>
    <x:row r="152">
      <x:c r="B152" s="10"/>
      <x:c r="C152" s="10"/>
      <x:c r="D152" s="10"/>
      <x:c r="E152" s="12"/>
      <x:c r="F152" s="10"/>
      <x:c r="G152" s="10"/>
      <x:c r="H152" s="18" t="str">
        <x:f>IF(COUNTA(A152:G152)=0,"",IF(AND(A152&lt;&gt;"",COUNT(B152:F152)=5,MIN(B152:F152)&gt;=0,E152&lt;=1),B152*C152*E152,"n.a."))</x:f>
      </x:c>
      <x:c r="I152" s="18" t="str">
        <x:f>IF(COUNTA(A152:G152)=0,"",IF(AND(A152&lt;&gt;"",COUNT(B152:F152)=5,MIN(B152:F152)&gt;=0,E152&lt;=1),B152*D152*E152,"n.a."))</x:f>
      </x:c>
      <x:c r="J152" s="18" t="str">
        <x:f>IF(COUNT(H152:I152)=2,I152-H152,"")</x:f>
      </x:c>
      <x:c r="K152" s="18" t="str">
        <x:f>IF(ISNUMBER(I152),I152-B152*F152,"")</x:f>
      </x:c>
      <x:c r="L152" s="18" t="str">
        <x:f>IF(AND(ISNUMBER(B152),ISNUMBER(G152),B152&gt;=0,G152&gt;0),B152*G152/60,"")</x:f>
      </x:c>
      <x:c r="M152" s="18" t="str">
        <x:f>IF(AND(ISNUMBER(K152),ISNUMBER(L152),L152&gt;0),K152/L152,"n.a.")</x:f>
        <x:v>n.a.</x:v>
      </x:c>
      <x:c r="N152" t="str">
        <x:f>IF(COUNTA(A152:G152)=0,"",IF(NOT(AND(A152&lt;&gt;"",COUNT(B152:F152)=5,MIN(B152:F152)&gt;=0,E152&lt;=1)),"Missing / invalid price or volume",IF(OR(NOT(ISNUMBER(G152)),G152&lt;=0),"Missing chair time",IF(COUNTIF($A$7:$A$306,A152)&gt;1,"Duplicate code — review","Ready"))))</x:f>
      </x:c>
    </x:row>
    <x:row r="153">
      <x:c r="B153" s="10"/>
      <x:c r="C153" s="10"/>
      <x:c r="D153" s="10"/>
      <x:c r="E153" s="12"/>
      <x:c r="F153" s="10"/>
      <x:c r="G153" s="10"/>
      <x:c r="H153" s="18" t="str">
        <x:f>IF(COUNTA(A153:G153)=0,"",IF(AND(A153&lt;&gt;"",COUNT(B153:F153)=5,MIN(B153:F153)&gt;=0,E153&lt;=1),B153*C153*E153,"n.a."))</x:f>
      </x:c>
      <x:c r="I153" s="18" t="str">
        <x:f>IF(COUNTA(A153:G153)=0,"",IF(AND(A153&lt;&gt;"",COUNT(B153:F153)=5,MIN(B153:F153)&gt;=0,E153&lt;=1),B153*D153*E153,"n.a."))</x:f>
      </x:c>
      <x:c r="J153" s="18" t="str">
        <x:f>IF(COUNT(H153:I153)=2,I153-H153,"")</x:f>
      </x:c>
      <x:c r="K153" s="18" t="str">
        <x:f>IF(ISNUMBER(I153),I153-B153*F153,"")</x:f>
      </x:c>
      <x:c r="L153" s="18" t="str">
        <x:f>IF(AND(ISNUMBER(B153),ISNUMBER(G153),B153&gt;=0,G153&gt;0),B153*G153/60,"")</x:f>
      </x:c>
      <x:c r="M153" s="18" t="str">
        <x:f>IF(AND(ISNUMBER(K153),ISNUMBER(L153),L153&gt;0),K153/L153,"n.a.")</x:f>
        <x:v>n.a.</x:v>
      </x:c>
      <x:c r="N153" t="str">
        <x:f>IF(COUNTA(A153:G153)=0,"",IF(NOT(AND(A153&lt;&gt;"",COUNT(B153:F153)=5,MIN(B153:F153)&gt;=0,E153&lt;=1)),"Missing / invalid price or volume",IF(OR(NOT(ISNUMBER(G153)),G153&lt;=0),"Missing chair time",IF(COUNTIF($A$7:$A$306,A153)&gt;1,"Duplicate code — review","Ready"))))</x:f>
      </x:c>
    </x:row>
    <x:row r="154">
      <x:c r="B154" s="10"/>
      <x:c r="C154" s="10"/>
      <x:c r="D154" s="10"/>
      <x:c r="E154" s="12"/>
      <x:c r="F154" s="10"/>
      <x:c r="G154" s="10"/>
      <x:c r="H154" s="18" t="str">
        <x:f>IF(COUNTA(A154:G154)=0,"",IF(AND(A154&lt;&gt;"",COUNT(B154:F154)=5,MIN(B154:F154)&gt;=0,E154&lt;=1),B154*C154*E154,"n.a."))</x:f>
      </x:c>
      <x:c r="I154" s="18" t="str">
        <x:f>IF(COUNTA(A154:G154)=0,"",IF(AND(A154&lt;&gt;"",COUNT(B154:F154)=5,MIN(B154:F154)&gt;=0,E154&lt;=1),B154*D154*E154,"n.a."))</x:f>
      </x:c>
      <x:c r="J154" s="18" t="str">
        <x:f>IF(COUNT(H154:I154)=2,I154-H154,"")</x:f>
      </x:c>
      <x:c r="K154" s="18" t="str">
        <x:f>IF(ISNUMBER(I154),I154-B154*F154,"")</x:f>
      </x:c>
      <x:c r="L154" s="18" t="str">
        <x:f>IF(AND(ISNUMBER(B154),ISNUMBER(G154),B154&gt;=0,G154&gt;0),B154*G154/60,"")</x:f>
      </x:c>
      <x:c r="M154" s="18" t="str">
        <x:f>IF(AND(ISNUMBER(K154),ISNUMBER(L154),L154&gt;0),K154/L154,"n.a.")</x:f>
        <x:v>n.a.</x:v>
      </x:c>
      <x:c r="N154" t="str">
        <x:f>IF(COUNTA(A154:G154)=0,"",IF(NOT(AND(A154&lt;&gt;"",COUNT(B154:F154)=5,MIN(B154:F154)&gt;=0,E154&lt;=1)),"Missing / invalid price or volume",IF(OR(NOT(ISNUMBER(G154)),G154&lt;=0),"Missing chair time",IF(COUNTIF($A$7:$A$306,A154)&gt;1,"Duplicate code — review","Ready"))))</x:f>
      </x:c>
    </x:row>
    <x:row r="155">
      <x:c r="B155" s="10"/>
      <x:c r="C155" s="10"/>
      <x:c r="D155" s="10"/>
      <x:c r="E155" s="12"/>
      <x:c r="F155" s="10"/>
      <x:c r="G155" s="10"/>
      <x:c r="H155" s="18" t="str">
        <x:f>IF(COUNTA(A155:G155)=0,"",IF(AND(A155&lt;&gt;"",COUNT(B155:F155)=5,MIN(B155:F155)&gt;=0,E155&lt;=1),B155*C155*E155,"n.a."))</x:f>
      </x:c>
      <x:c r="I155" s="18" t="str">
        <x:f>IF(COUNTA(A155:G155)=0,"",IF(AND(A155&lt;&gt;"",COUNT(B155:F155)=5,MIN(B155:F155)&gt;=0,E155&lt;=1),B155*D155*E155,"n.a."))</x:f>
      </x:c>
      <x:c r="J155" s="18" t="str">
        <x:f>IF(COUNT(H155:I155)=2,I155-H155,"")</x:f>
      </x:c>
      <x:c r="K155" s="18" t="str">
        <x:f>IF(ISNUMBER(I155),I155-B155*F155,"")</x:f>
      </x:c>
      <x:c r="L155" s="18" t="str">
        <x:f>IF(AND(ISNUMBER(B155),ISNUMBER(G155),B155&gt;=0,G155&gt;0),B155*G155/60,"")</x:f>
      </x:c>
      <x:c r="M155" s="18" t="str">
        <x:f>IF(AND(ISNUMBER(K155),ISNUMBER(L155),L155&gt;0),K155/L155,"n.a.")</x:f>
        <x:v>n.a.</x:v>
      </x:c>
      <x:c r="N155" t="str">
        <x:f>IF(COUNTA(A155:G155)=0,"",IF(NOT(AND(A155&lt;&gt;"",COUNT(B155:F155)=5,MIN(B155:F155)&gt;=0,E155&lt;=1)),"Missing / invalid price or volume",IF(OR(NOT(ISNUMBER(G155)),G155&lt;=0),"Missing chair time",IF(COUNTIF($A$7:$A$306,A155)&gt;1,"Duplicate code — review","Ready"))))</x:f>
      </x:c>
    </x:row>
    <x:row r="156">
      <x:c r="B156" s="10"/>
      <x:c r="C156" s="10"/>
      <x:c r="D156" s="10"/>
      <x:c r="E156" s="12"/>
      <x:c r="F156" s="10"/>
      <x:c r="G156" s="10"/>
      <x:c r="H156" s="18" t="str">
        <x:f>IF(COUNTA(A156:G156)=0,"",IF(AND(A156&lt;&gt;"",COUNT(B156:F156)=5,MIN(B156:F156)&gt;=0,E156&lt;=1),B156*C156*E156,"n.a."))</x:f>
      </x:c>
      <x:c r="I156" s="18" t="str">
        <x:f>IF(COUNTA(A156:G156)=0,"",IF(AND(A156&lt;&gt;"",COUNT(B156:F156)=5,MIN(B156:F156)&gt;=0,E156&lt;=1),B156*D156*E156,"n.a."))</x:f>
      </x:c>
      <x:c r="J156" s="18" t="str">
        <x:f>IF(COUNT(H156:I156)=2,I156-H156,"")</x:f>
      </x:c>
      <x:c r="K156" s="18" t="str">
        <x:f>IF(ISNUMBER(I156),I156-B156*F156,"")</x:f>
      </x:c>
      <x:c r="L156" s="18" t="str">
        <x:f>IF(AND(ISNUMBER(B156),ISNUMBER(G156),B156&gt;=0,G156&gt;0),B156*G156/60,"")</x:f>
      </x:c>
      <x:c r="M156" s="18" t="str">
        <x:f>IF(AND(ISNUMBER(K156),ISNUMBER(L156),L156&gt;0),K156/L156,"n.a.")</x:f>
        <x:v>n.a.</x:v>
      </x:c>
      <x:c r="N156" t="str">
        <x:f>IF(COUNTA(A156:G156)=0,"",IF(NOT(AND(A156&lt;&gt;"",COUNT(B156:F156)=5,MIN(B156:F156)&gt;=0,E156&lt;=1)),"Missing / invalid price or volume",IF(OR(NOT(ISNUMBER(G156)),G156&lt;=0),"Missing chair time",IF(COUNTIF($A$7:$A$306,A156)&gt;1,"Duplicate code — review","Ready"))))</x:f>
      </x:c>
    </x:row>
    <x:row r="157">
      <x:c r="B157" s="10"/>
      <x:c r="C157" s="10"/>
      <x:c r="D157" s="10"/>
      <x:c r="E157" s="12"/>
      <x:c r="F157" s="10"/>
      <x:c r="G157" s="10"/>
      <x:c r="H157" s="18" t="str">
        <x:f>IF(COUNTA(A157:G157)=0,"",IF(AND(A157&lt;&gt;"",COUNT(B157:F157)=5,MIN(B157:F157)&gt;=0,E157&lt;=1),B157*C157*E157,"n.a."))</x:f>
      </x:c>
      <x:c r="I157" s="18" t="str">
        <x:f>IF(COUNTA(A157:G157)=0,"",IF(AND(A157&lt;&gt;"",COUNT(B157:F157)=5,MIN(B157:F157)&gt;=0,E157&lt;=1),B157*D157*E157,"n.a."))</x:f>
      </x:c>
      <x:c r="J157" s="18" t="str">
        <x:f>IF(COUNT(H157:I157)=2,I157-H157,"")</x:f>
      </x:c>
      <x:c r="K157" s="18" t="str">
        <x:f>IF(ISNUMBER(I157),I157-B157*F157,"")</x:f>
      </x:c>
      <x:c r="L157" s="18" t="str">
        <x:f>IF(AND(ISNUMBER(B157),ISNUMBER(G157),B157&gt;=0,G157&gt;0),B157*G157/60,"")</x:f>
      </x:c>
      <x:c r="M157" s="18" t="str">
        <x:f>IF(AND(ISNUMBER(K157),ISNUMBER(L157),L157&gt;0),K157/L157,"n.a.")</x:f>
        <x:v>n.a.</x:v>
      </x:c>
      <x:c r="N157" t="str">
        <x:f>IF(COUNTA(A157:G157)=0,"",IF(NOT(AND(A157&lt;&gt;"",COUNT(B157:F157)=5,MIN(B157:F157)&gt;=0,E157&lt;=1)),"Missing / invalid price or volume",IF(OR(NOT(ISNUMBER(G157)),G157&lt;=0),"Missing chair time",IF(COUNTIF($A$7:$A$306,A157)&gt;1,"Duplicate code — review","Ready"))))</x:f>
      </x:c>
    </x:row>
    <x:row r="158">
      <x:c r="B158" s="10"/>
      <x:c r="C158" s="10"/>
      <x:c r="D158" s="10"/>
      <x:c r="E158" s="12"/>
      <x:c r="F158" s="10"/>
      <x:c r="G158" s="10"/>
      <x:c r="H158" s="18" t="str">
        <x:f>IF(COUNTA(A158:G158)=0,"",IF(AND(A158&lt;&gt;"",COUNT(B158:F158)=5,MIN(B158:F158)&gt;=0,E158&lt;=1),B158*C158*E158,"n.a."))</x:f>
      </x:c>
      <x:c r="I158" s="18" t="str">
        <x:f>IF(COUNTA(A158:G158)=0,"",IF(AND(A158&lt;&gt;"",COUNT(B158:F158)=5,MIN(B158:F158)&gt;=0,E158&lt;=1),B158*D158*E158,"n.a."))</x:f>
      </x:c>
      <x:c r="J158" s="18" t="str">
        <x:f>IF(COUNT(H158:I158)=2,I158-H158,"")</x:f>
      </x:c>
      <x:c r="K158" s="18" t="str">
        <x:f>IF(ISNUMBER(I158),I158-B158*F158,"")</x:f>
      </x:c>
      <x:c r="L158" s="18" t="str">
        <x:f>IF(AND(ISNUMBER(B158),ISNUMBER(G158),B158&gt;=0,G158&gt;0),B158*G158/60,"")</x:f>
      </x:c>
      <x:c r="M158" s="18" t="str">
        <x:f>IF(AND(ISNUMBER(K158),ISNUMBER(L158),L158&gt;0),K158/L158,"n.a.")</x:f>
        <x:v>n.a.</x:v>
      </x:c>
      <x:c r="N158" t="str">
        <x:f>IF(COUNTA(A158:G158)=0,"",IF(NOT(AND(A158&lt;&gt;"",COUNT(B158:F158)=5,MIN(B158:F158)&gt;=0,E158&lt;=1)),"Missing / invalid price or volume",IF(OR(NOT(ISNUMBER(G158)),G158&lt;=0),"Missing chair time",IF(COUNTIF($A$7:$A$306,A158)&gt;1,"Duplicate code — review","Ready"))))</x:f>
      </x:c>
    </x:row>
    <x:row r="159">
      <x:c r="B159" s="10"/>
      <x:c r="C159" s="10"/>
      <x:c r="D159" s="10"/>
      <x:c r="E159" s="12"/>
      <x:c r="F159" s="10"/>
      <x:c r="G159" s="10"/>
      <x:c r="H159" s="18" t="str">
        <x:f>IF(COUNTA(A159:G159)=0,"",IF(AND(A159&lt;&gt;"",COUNT(B159:F159)=5,MIN(B159:F159)&gt;=0,E159&lt;=1),B159*C159*E159,"n.a."))</x:f>
      </x:c>
      <x:c r="I159" s="18" t="str">
        <x:f>IF(COUNTA(A159:G159)=0,"",IF(AND(A159&lt;&gt;"",COUNT(B159:F159)=5,MIN(B159:F159)&gt;=0,E159&lt;=1),B159*D159*E159,"n.a."))</x:f>
      </x:c>
      <x:c r="J159" s="18" t="str">
        <x:f>IF(COUNT(H159:I159)=2,I159-H159,"")</x:f>
      </x:c>
      <x:c r="K159" s="18" t="str">
        <x:f>IF(ISNUMBER(I159),I159-B159*F159,"")</x:f>
      </x:c>
      <x:c r="L159" s="18" t="str">
        <x:f>IF(AND(ISNUMBER(B159),ISNUMBER(G159),B159&gt;=0,G159&gt;0),B159*G159/60,"")</x:f>
      </x:c>
      <x:c r="M159" s="18" t="str">
        <x:f>IF(AND(ISNUMBER(K159),ISNUMBER(L159),L159&gt;0),K159/L159,"n.a.")</x:f>
        <x:v>n.a.</x:v>
      </x:c>
      <x:c r="N159" t="str">
        <x:f>IF(COUNTA(A159:G159)=0,"",IF(NOT(AND(A159&lt;&gt;"",COUNT(B159:F159)=5,MIN(B159:F159)&gt;=0,E159&lt;=1)),"Missing / invalid price or volume",IF(OR(NOT(ISNUMBER(G159)),G159&lt;=0),"Missing chair time",IF(COUNTIF($A$7:$A$306,A159)&gt;1,"Duplicate code — review","Ready"))))</x:f>
      </x:c>
    </x:row>
    <x:row r="160">
      <x:c r="B160" s="10"/>
      <x:c r="C160" s="10"/>
      <x:c r="D160" s="10"/>
      <x:c r="E160" s="12"/>
      <x:c r="F160" s="10"/>
      <x:c r="G160" s="10"/>
      <x:c r="H160" s="18" t="str">
        <x:f>IF(COUNTA(A160:G160)=0,"",IF(AND(A160&lt;&gt;"",COUNT(B160:F160)=5,MIN(B160:F160)&gt;=0,E160&lt;=1),B160*C160*E160,"n.a."))</x:f>
      </x:c>
      <x:c r="I160" s="18" t="str">
        <x:f>IF(COUNTA(A160:G160)=0,"",IF(AND(A160&lt;&gt;"",COUNT(B160:F160)=5,MIN(B160:F160)&gt;=0,E160&lt;=1),B160*D160*E160,"n.a."))</x:f>
      </x:c>
      <x:c r="J160" s="18" t="str">
        <x:f>IF(COUNT(H160:I160)=2,I160-H160,"")</x:f>
      </x:c>
      <x:c r="K160" s="18" t="str">
        <x:f>IF(ISNUMBER(I160),I160-B160*F160,"")</x:f>
      </x:c>
      <x:c r="L160" s="18" t="str">
        <x:f>IF(AND(ISNUMBER(B160),ISNUMBER(G160),B160&gt;=0,G160&gt;0),B160*G160/60,"")</x:f>
      </x:c>
      <x:c r="M160" s="18" t="str">
        <x:f>IF(AND(ISNUMBER(K160),ISNUMBER(L160),L160&gt;0),K160/L160,"n.a.")</x:f>
        <x:v>n.a.</x:v>
      </x:c>
      <x:c r="N160" t="str">
        <x:f>IF(COUNTA(A160:G160)=0,"",IF(NOT(AND(A160&lt;&gt;"",COUNT(B160:F160)=5,MIN(B160:F160)&gt;=0,E160&lt;=1)),"Missing / invalid price or volume",IF(OR(NOT(ISNUMBER(G160)),G160&lt;=0),"Missing chair time",IF(COUNTIF($A$7:$A$306,A160)&gt;1,"Duplicate code — review","Ready"))))</x:f>
      </x:c>
    </x:row>
    <x:row r="161">
      <x:c r="B161" s="10"/>
      <x:c r="C161" s="10"/>
      <x:c r="D161" s="10"/>
      <x:c r="E161" s="12"/>
      <x:c r="F161" s="10"/>
      <x:c r="G161" s="10"/>
      <x:c r="H161" s="18" t="str">
        <x:f>IF(COUNTA(A161:G161)=0,"",IF(AND(A161&lt;&gt;"",COUNT(B161:F161)=5,MIN(B161:F161)&gt;=0,E161&lt;=1),B161*C161*E161,"n.a."))</x:f>
      </x:c>
      <x:c r="I161" s="18" t="str">
        <x:f>IF(COUNTA(A161:G161)=0,"",IF(AND(A161&lt;&gt;"",COUNT(B161:F161)=5,MIN(B161:F161)&gt;=0,E161&lt;=1),B161*D161*E161,"n.a."))</x:f>
      </x:c>
      <x:c r="J161" s="18" t="str">
        <x:f>IF(COUNT(H161:I161)=2,I161-H161,"")</x:f>
      </x:c>
      <x:c r="K161" s="18" t="str">
        <x:f>IF(ISNUMBER(I161),I161-B161*F161,"")</x:f>
      </x:c>
      <x:c r="L161" s="18" t="str">
        <x:f>IF(AND(ISNUMBER(B161),ISNUMBER(G161),B161&gt;=0,G161&gt;0),B161*G161/60,"")</x:f>
      </x:c>
      <x:c r="M161" s="18" t="str">
        <x:f>IF(AND(ISNUMBER(K161),ISNUMBER(L161),L161&gt;0),K161/L161,"n.a.")</x:f>
        <x:v>n.a.</x:v>
      </x:c>
      <x:c r="N161" t="str">
        <x:f>IF(COUNTA(A161:G161)=0,"",IF(NOT(AND(A161&lt;&gt;"",COUNT(B161:F161)=5,MIN(B161:F161)&gt;=0,E161&lt;=1)),"Missing / invalid price or volume",IF(OR(NOT(ISNUMBER(G161)),G161&lt;=0),"Missing chair time",IF(COUNTIF($A$7:$A$306,A161)&gt;1,"Duplicate code — review","Ready"))))</x:f>
      </x:c>
    </x:row>
    <x:row r="162">
      <x:c r="B162" s="10"/>
      <x:c r="C162" s="10"/>
      <x:c r="D162" s="10"/>
      <x:c r="E162" s="12"/>
      <x:c r="F162" s="10"/>
      <x:c r="G162" s="10"/>
      <x:c r="H162" s="18" t="str">
        <x:f>IF(COUNTA(A162:G162)=0,"",IF(AND(A162&lt;&gt;"",COUNT(B162:F162)=5,MIN(B162:F162)&gt;=0,E162&lt;=1),B162*C162*E162,"n.a."))</x:f>
      </x:c>
      <x:c r="I162" s="18" t="str">
        <x:f>IF(COUNTA(A162:G162)=0,"",IF(AND(A162&lt;&gt;"",COUNT(B162:F162)=5,MIN(B162:F162)&gt;=0,E162&lt;=1),B162*D162*E162,"n.a."))</x:f>
      </x:c>
      <x:c r="J162" s="18" t="str">
        <x:f>IF(COUNT(H162:I162)=2,I162-H162,"")</x:f>
      </x:c>
      <x:c r="K162" s="18" t="str">
        <x:f>IF(ISNUMBER(I162),I162-B162*F162,"")</x:f>
      </x:c>
      <x:c r="L162" s="18" t="str">
        <x:f>IF(AND(ISNUMBER(B162),ISNUMBER(G162),B162&gt;=0,G162&gt;0),B162*G162/60,"")</x:f>
      </x:c>
      <x:c r="M162" s="18" t="str">
        <x:f>IF(AND(ISNUMBER(K162),ISNUMBER(L162),L162&gt;0),K162/L162,"n.a.")</x:f>
        <x:v>n.a.</x:v>
      </x:c>
      <x:c r="N162" t="str">
        <x:f>IF(COUNTA(A162:G162)=0,"",IF(NOT(AND(A162&lt;&gt;"",COUNT(B162:F162)=5,MIN(B162:F162)&gt;=0,E162&lt;=1)),"Missing / invalid price or volume",IF(OR(NOT(ISNUMBER(G162)),G162&lt;=0),"Missing chair time",IF(COUNTIF($A$7:$A$306,A162)&gt;1,"Duplicate code — review","Ready"))))</x:f>
      </x:c>
    </x:row>
    <x:row r="163">
      <x:c r="B163" s="10"/>
      <x:c r="C163" s="10"/>
      <x:c r="D163" s="10"/>
      <x:c r="E163" s="12"/>
      <x:c r="F163" s="10"/>
      <x:c r="G163" s="10"/>
      <x:c r="H163" s="18" t="str">
        <x:f>IF(COUNTA(A163:G163)=0,"",IF(AND(A163&lt;&gt;"",COUNT(B163:F163)=5,MIN(B163:F163)&gt;=0,E163&lt;=1),B163*C163*E163,"n.a."))</x:f>
      </x:c>
      <x:c r="I163" s="18" t="str">
        <x:f>IF(COUNTA(A163:G163)=0,"",IF(AND(A163&lt;&gt;"",COUNT(B163:F163)=5,MIN(B163:F163)&gt;=0,E163&lt;=1),B163*D163*E163,"n.a."))</x:f>
      </x:c>
      <x:c r="J163" s="18" t="str">
        <x:f>IF(COUNT(H163:I163)=2,I163-H163,"")</x:f>
      </x:c>
      <x:c r="K163" s="18" t="str">
        <x:f>IF(ISNUMBER(I163),I163-B163*F163,"")</x:f>
      </x:c>
      <x:c r="L163" s="18" t="str">
        <x:f>IF(AND(ISNUMBER(B163),ISNUMBER(G163),B163&gt;=0,G163&gt;0),B163*G163/60,"")</x:f>
      </x:c>
      <x:c r="M163" s="18" t="str">
        <x:f>IF(AND(ISNUMBER(K163),ISNUMBER(L163),L163&gt;0),K163/L163,"n.a.")</x:f>
        <x:v>n.a.</x:v>
      </x:c>
      <x:c r="N163" t="str">
        <x:f>IF(COUNTA(A163:G163)=0,"",IF(NOT(AND(A163&lt;&gt;"",COUNT(B163:F163)=5,MIN(B163:F163)&gt;=0,E163&lt;=1)),"Missing / invalid price or volume",IF(OR(NOT(ISNUMBER(G163)),G163&lt;=0),"Missing chair time",IF(COUNTIF($A$7:$A$306,A163)&gt;1,"Duplicate code — review","Ready"))))</x:f>
      </x:c>
    </x:row>
    <x:row r="164">
      <x:c r="B164" s="10"/>
      <x:c r="C164" s="10"/>
      <x:c r="D164" s="10"/>
      <x:c r="E164" s="12"/>
      <x:c r="F164" s="10"/>
      <x:c r="G164" s="10"/>
      <x:c r="H164" s="18" t="str">
        <x:f>IF(COUNTA(A164:G164)=0,"",IF(AND(A164&lt;&gt;"",COUNT(B164:F164)=5,MIN(B164:F164)&gt;=0,E164&lt;=1),B164*C164*E164,"n.a."))</x:f>
      </x:c>
      <x:c r="I164" s="18" t="str">
        <x:f>IF(COUNTA(A164:G164)=0,"",IF(AND(A164&lt;&gt;"",COUNT(B164:F164)=5,MIN(B164:F164)&gt;=0,E164&lt;=1),B164*D164*E164,"n.a."))</x:f>
      </x:c>
      <x:c r="J164" s="18" t="str">
        <x:f>IF(COUNT(H164:I164)=2,I164-H164,"")</x:f>
      </x:c>
      <x:c r="K164" s="18" t="str">
        <x:f>IF(ISNUMBER(I164),I164-B164*F164,"")</x:f>
      </x:c>
      <x:c r="L164" s="18" t="str">
        <x:f>IF(AND(ISNUMBER(B164),ISNUMBER(G164),B164&gt;=0,G164&gt;0),B164*G164/60,"")</x:f>
      </x:c>
      <x:c r="M164" s="18" t="str">
        <x:f>IF(AND(ISNUMBER(K164),ISNUMBER(L164),L164&gt;0),K164/L164,"n.a.")</x:f>
        <x:v>n.a.</x:v>
      </x:c>
      <x:c r="N164" t="str">
        <x:f>IF(COUNTA(A164:G164)=0,"",IF(NOT(AND(A164&lt;&gt;"",COUNT(B164:F164)=5,MIN(B164:F164)&gt;=0,E164&lt;=1)),"Missing / invalid price or volume",IF(OR(NOT(ISNUMBER(G164)),G164&lt;=0),"Missing chair time",IF(COUNTIF($A$7:$A$306,A164)&gt;1,"Duplicate code — review","Ready"))))</x:f>
      </x:c>
    </x:row>
    <x:row r="165">
      <x:c r="B165" s="10"/>
      <x:c r="C165" s="10"/>
      <x:c r="D165" s="10"/>
      <x:c r="E165" s="12"/>
      <x:c r="F165" s="10"/>
      <x:c r="G165" s="10"/>
      <x:c r="H165" s="18" t="str">
        <x:f>IF(COUNTA(A165:G165)=0,"",IF(AND(A165&lt;&gt;"",COUNT(B165:F165)=5,MIN(B165:F165)&gt;=0,E165&lt;=1),B165*C165*E165,"n.a."))</x:f>
      </x:c>
      <x:c r="I165" s="18" t="str">
        <x:f>IF(COUNTA(A165:G165)=0,"",IF(AND(A165&lt;&gt;"",COUNT(B165:F165)=5,MIN(B165:F165)&gt;=0,E165&lt;=1),B165*D165*E165,"n.a."))</x:f>
      </x:c>
      <x:c r="J165" s="18" t="str">
        <x:f>IF(COUNT(H165:I165)=2,I165-H165,"")</x:f>
      </x:c>
      <x:c r="K165" s="18" t="str">
        <x:f>IF(ISNUMBER(I165),I165-B165*F165,"")</x:f>
      </x:c>
      <x:c r="L165" s="18" t="str">
        <x:f>IF(AND(ISNUMBER(B165),ISNUMBER(G165),B165&gt;=0,G165&gt;0),B165*G165/60,"")</x:f>
      </x:c>
      <x:c r="M165" s="18" t="str">
        <x:f>IF(AND(ISNUMBER(K165),ISNUMBER(L165),L165&gt;0),K165/L165,"n.a.")</x:f>
        <x:v>n.a.</x:v>
      </x:c>
      <x:c r="N165" t="str">
        <x:f>IF(COUNTA(A165:G165)=0,"",IF(NOT(AND(A165&lt;&gt;"",COUNT(B165:F165)=5,MIN(B165:F165)&gt;=0,E165&lt;=1)),"Missing / invalid price or volume",IF(OR(NOT(ISNUMBER(G165)),G165&lt;=0),"Missing chair time",IF(COUNTIF($A$7:$A$306,A165)&gt;1,"Duplicate code — review","Ready"))))</x:f>
      </x:c>
    </x:row>
    <x:row r="166">
      <x:c r="B166" s="10"/>
      <x:c r="C166" s="10"/>
      <x:c r="D166" s="10"/>
      <x:c r="E166" s="12"/>
      <x:c r="F166" s="10"/>
      <x:c r="G166" s="10"/>
      <x:c r="H166" s="18" t="str">
        <x:f>IF(COUNTA(A166:G166)=0,"",IF(AND(A166&lt;&gt;"",COUNT(B166:F166)=5,MIN(B166:F166)&gt;=0,E166&lt;=1),B166*C166*E166,"n.a."))</x:f>
      </x:c>
      <x:c r="I166" s="18" t="str">
        <x:f>IF(COUNTA(A166:G166)=0,"",IF(AND(A166&lt;&gt;"",COUNT(B166:F166)=5,MIN(B166:F166)&gt;=0,E166&lt;=1),B166*D166*E166,"n.a."))</x:f>
      </x:c>
      <x:c r="J166" s="18" t="str">
        <x:f>IF(COUNT(H166:I166)=2,I166-H166,"")</x:f>
      </x:c>
      <x:c r="K166" s="18" t="str">
        <x:f>IF(ISNUMBER(I166),I166-B166*F166,"")</x:f>
      </x:c>
      <x:c r="L166" s="18" t="str">
        <x:f>IF(AND(ISNUMBER(B166),ISNUMBER(G166),B166&gt;=0,G166&gt;0),B166*G166/60,"")</x:f>
      </x:c>
      <x:c r="M166" s="18" t="str">
        <x:f>IF(AND(ISNUMBER(K166),ISNUMBER(L166),L166&gt;0),K166/L166,"n.a.")</x:f>
        <x:v>n.a.</x:v>
      </x:c>
      <x:c r="N166" t="str">
        <x:f>IF(COUNTA(A166:G166)=0,"",IF(NOT(AND(A166&lt;&gt;"",COUNT(B166:F166)=5,MIN(B166:F166)&gt;=0,E166&lt;=1)),"Missing / invalid price or volume",IF(OR(NOT(ISNUMBER(G166)),G166&lt;=0),"Missing chair time",IF(COUNTIF($A$7:$A$306,A166)&gt;1,"Duplicate code — review","Ready"))))</x:f>
      </x:c>
    </x:row>
    <x:row r="167">
      <x:c r="B167" s="10"/>
      <x:c r="C167" s="10"/>
      <x:c r="D167" s="10"/>
      <x:c r="E167" s="12"/>
      <x:c r="F167" s="10"/>
      <x:c r="G167" s="10"/>
      <x:c r="H167" s="18" t="str">
        <x:f>IF(COUNTA(A167:G167)=0,"",IF(AND(A167&lt;&gt;"",COUNT(B167:F167)=5,MIN(B167:F167)&gt;=0,E167&lt;=1),B167*C167*E167,"n.a."))</x:f>
      </x:c>
      <x:c r="I167" s="18" t="str">
        <x:f>IF(COUNTA(A167:G167)=0,"",IF(AND(A167&lt;&gt;"",COUNT(B167:F167)=5,MIN(B167:F167)&gt;=0,E167&lt;=1),B167*D167*E167,"n.a."))</x:f>
      </x:c>
      <x:c r="J167" s="18" t="str">
        <x:f>IF(COUNT(H167:I167)=2,I167-H167,"")</x:f>
      </x:c>
      <x:c r="K167" s="18" t="str">
        <x:f>IF(ISNUMBER(I167),I167-B167*F167,"")</x:f>
      </x:c>
      <x:c r="L167" s="18" t="str">
        <x:f>IF(AND(ISNUMBER(B167),ISNUMBER(G167),B167&gt;=0,G167&gt;0),B167*G167/60,"")</x:f>
      </x:c>
      <x:c r="M167" s="18" t="str">
        <x:f>IF(AND(ISNUMBER(K167),ISNUMBER(L167),L167&gt;0),K167/L167,"n.a.")</x:f>
        <x:v>n.a.</x:v>
      </x:c>
      <x:c r="N167" t="str">
        <x:f>IF(COUNTA(A167:G167)=0,"",IF(NOT(AND(A167&lt;&gt;"",COUNT(B167:F167)=5,MIN(B167:F167)&gt;=0,E167&lt;=1)),"Missing / invalid price or volume",IF(OR(NOT(ISNUMBER(G167)),G167&lt;=0),"Missing chair time",IF(COUNTIF($A$7:$A$306,A167)&gt;1,"Duplicate code — review","Ready"))))</x:f>
      </x:c>
    </x:row>
    <x:row r="168">
      <x:c r="B168" s="10"/>
      <x:c r="C168" s="10"/>
      <x:c r="D168" s="10"/>
      <x:c r="E168" s="12"/>
      <x:c r="F168" s="10"/>
      <x:c r="G168" s="10"/>
      <x:c r="H168" s="18" t="str">
        <x:f>IF(COUNTA(A168:G168)=0,"",IF(AND(A168&lt;&gt;"",COUNT(B168:F168)=5,MIN(B168:F168)&gt;=0,E168&lt;=1),B168*C168*E168,"n.a."))</x:f>
      </x:c>
      <x:c r="I168" s="18" t="str">
        <x:f>IF(COUNTA(A168:G168)=0,"",IF(AND(A168&lt;&gt;"",COUNT(B168:F168)=5,MIN(B168:F168)&gt;=0,E168&lt;=1),B168*D168*E168,"n.a."))</x:f>
      </x:c>
      <x:c r="J168" s="18" t="str">
        <x:f>IF(COUNT(H168:I168)=2,I168-H168,"")</x:f>
      </x:c>
      <x:c r="K168" s="18" t="str">
        <x:f>IF(ISNUMBER(I168),I168-B168*F168,"")</x:f>
      </x:c>
      <x:c r="L168" s="18" t="str">
        <x:f>IF(AND(ISNUMBER(B168),ISNUMBER(G168),B168&gt;=0,G168&gt;0),B168*G168/60,"")</x:f>
      </x:c>
      <x:c r="M168" s="18" t="str">
        <x:f>IF(AND(ISNUMBER(K168),ISNUMBER(L168),L168&gt;0),K168/L168,"n.a.")</x:f>
        <x:v>n.a.</x:v>
      </x:c>
      <x:c r="N168" t="str">
        <x:f>IF(COUNTA(A168:G168)=0,"",IF(NOT(AND(A168&lt;&gt;"",COUNT(B168:F168)=5,MIN(B168:F168)&gt;=0,E168&lt;=1)),"Missing / invalid price or volume",IF(OR(NOT(ISNUMBER(G168)),G168&lt;=0),"Missing chair time",IF(COUNTIF($A$7:$A$306,A168)&gt;1,"Duplicate code — review","Ready"))))</x:f>
      </x:c>
    </x:row>
    <x:row r="169">
      <x:c r="B169" s="10"/>
      <x:c r="C169" s="10"/>
      <x:c r="D169" s="10"/>
      <x:c r="E169" s="12"/>
      <x:c r="F169" s="10"/>
      <x:c r="G169" s="10"/>
      <x:c r="H169" s="18" t="str">
        <x:f>IF(COUNTA(A169:G169)=0,"",IF(AND(A169&lt;&gt;"",COUNT(B169:F169)=5,MIN(B169:F169)&gt;=0,E169&lt;=1),B169*C169*E169,"n.a."))</x:f>
      </x:c>
      <x:c r="I169" s="18" t="str">
        <x:f>IF(COUNTA(A169:G169)=0,"",IF(AND(A169&lt;&gt;"",COUNT(B169:F169)=5,MIN(B169:F169)&gt;=0,E169&lt;=1),B169*D169*E169,"n.a."))</x:f>
      </x:c>
      <x:c r="J169" s="18" t="str">
        <x:f>IF(COUNT(H169:I169)=2,I169-H169,"")</x:f>
      </x:c>
      <x:c r="K169" s="18" t="str">
        <x:f>IF(ISNUMBER(I169),I169-B169*F169,"")</x:f>
      </x:c>
      <x:c r="L169" s="18" t="str">
        <x:f>IF(AND(ISNUMBER(B169),ISNUMBER(G169),B169&gt;=0,G169&gt;0),B169*G169/60,"")</x:f>
      </x:c>
      <x:c r="M169" s="18" t="str">
        <x:f>IF(AND(ISNUMBER(K169),ISNUMBER(L169),L169&gt;0),K169/L169,"n.a.")</x:f>
        <x:v>n.a.</x:v>
      </x:c>
      <x:c r="N169" t="str">
        <x:f>IF(COUNTA(A169:G169)=0,"",IF(NOT(AND(A169&lt;&gt;"",COUNT(B169:F169)=5,MIN(B169:F169)&gt;=0,E169&lt;=1)),"Missing / invalid price or volume",IF(OR(NOT(ISNUMBER(G169)),G169&lt;=0),"Missing chair time",IF(COUNTIF($A$7:$A$306,A169)&gt;1,"Duplicate code — review","Ready"))))</x:f>
      </x:c>
    </x:row>
    <x:row r="170">
      <x:c r="B170" s="10"/>
      <x:c r="C170" s="10"/>
      <x:c r="D170" s="10"/>
      <x:c r="E170" s="12"/>
      <x:c r="F170" s="10"/>
      <x:c r="G170" s="10"/>
      <x:c r="H170" s="18" t="str">
        <x:f>IF(COUNTA(A170:G170)=0,"",IF(AND(A170&lt;&gt;"",COUNT(B170:F170)=5,MIN(B170:F170)&gt;=0,E170&lt;=1),B170*C170*E170,"n.a."))</x:f>
      </x:c>
      <x:c r="I170" s="18" t="str">
        <x:f>IF(COUNTA(A170:G170)=0,"",IF(AND(A170&lt;&gt;"",COUNT(B170:F170)=5,MIN(B170:F170)&gt;=0,E170&lt;=1),B170*D170*E170,"n.a."))</x:f>
      </x:c>
      <x:c r="J170" s="18" t="str">
        <x:f>IF(COUNT(H170:I170)=2,I170-H170,"")</x:f>
      </x:c>
      <x:c r="K170" s="18" t="str">
        <x:f>IF(ISNUMBER(I170),I170-B170*F170,"")</x:f>
      </x:c>
      <x:c r="L170" s="18" t="str">
        <x:f>IF(AND(ISNUMBER(B170),ISNUMBER(G170),B170&gt;=0,G170&gt;0),B170*G170/60,"")</x:f>
      </x:c>
      <x:c r="M170" s="18" t="str">
        <x:f>IF(AND(ISNUMBER(K170),ISNUMBER(L170),L170&gt;0),K170/L170,"n.a.")</x:f>
        <x:v>n.a.</x:v>
      </x:c>
      <x:c r="N170" t="str">
        <x:f>IF(COUNTA(A170:G170)=0,"",IF(NOT(AND(A170&lt;&gt;"",COUNT(B170:F170)=5,MIN(B170:F170)&gt;=0,E170&lt;=1)),"Missing / invalid price or volume",IF(OR(NOT(ISNUMBER(G170)),G170&lt;=0),"Missing chair time",IF(COUNTIF($A$7:$A$306,A170)&gt;1,"Duplicate code — review","Ready"))))</x:f>
      </x:c>
    </x:row>
    <x:row r="171">
      <x:c r="B171" s="10"/>
      <x:c r="C171" s="10"/>
      <x:c r="D171" s="10"/>
      <x:c r="E171" s="12"/>
      <x:c r="F171" s="10"/>
      <x:c r="G171" s="10"/>
      <x:c r="H171" s="18" t="str">
        <x:f>IF(COUNTA(A171:G171)=0,"",IF(AND(A171&lt;&gt;"",COUNT(B171:F171)=5,MIN(B171:F171)&gt;=0,E171&lt;=1),B171*C171*E171,"n.a."))</x:f>
      </x:c>
      <x:c r="I171" s="18" t="str">
        <x:f>IF(COUNTA(A171:G171)=0,"",IF(AND(A171&lt;&gt;"",COUNT(B171:F171)=5,MIN(B171:F171)&gt;=0,E171&lt;=1),B171*D171*E171,"n.a."))</x:f>
      </x:c>
      <x:c r="J171" s="18" t="str">
        <x:f>IF(COUNT(H171:I171)=2,I171-H171,"")</x:f>
      </x:c>
      <x:c r="K171" s="18" t="str">
        <x:f>IF(ISNUMBER(I171),I171-B171*F171,"")</x:f>
      </x:c>
      <x:c r="L171" s="18" t="str">
        <x:f>IF(AND(ISNUMBER(B171),ISNUMBER(G171),B171&gt;=0,G171&gt;0),B171*G171/60,"")</x:f>
      </x:c>
      <x:c r="M171" s="18" t="str">
        <x:f>IF(AND(ISNUMBER(K171),ISNUMBER(L171),L171&gt;0),K171/L171,"n.a.")</x:f>
        <x:v>n.a.</x:v>
      </x:c>
      <x:c r="N171" t="str">
        <x:f>IF(COUNTA(A171:G171)=0,"",IF(NOT(AND(A171&lt;&gt;"",COUNT(B171:F171)=5,MIN(B171:F171)&gt;=0,E171&lt;=1)),"Missing / invalid price or volume",IF(OR(NOT(ISNUMBER(G171)),G171&lt;=0),"Missing chair time",IF(COUNTIF($A$7:$A$306,A171)&gt;1,"Duplicate code — review","Ready"))))</x:f>
      </x:c>
    </x:row>
    <x:row r="172">
      <x:c r="B172" s="10"/>
      <x:c r="C172" s="10"/>
      <x:c r="D172" s="10"/>
      <x:c r="E172" s="12"/>
      <x:c r="F172" s="10"/>
      <x:c r="G172" s="10"/>
      <x:c r="H172" s="18" t="str">
        <x:f>IF(COUNTA(A172:G172)=0,"",IF(AND(A172&lt;&gt;"",COUNT(B172:F172)=5,MIN(B172:F172)&gt;=0,E172&lt;=1),B172*C172*E172,"n.a."))</x:f>
      </x:c>
      <x:c r="I172" s="18" t="str">
        <x:f>IF(COUNTA(A172:G172)=0,"",IF(AND(A172&lt;&gt;"",COUNT(B172:F172)=5,MIN(B172:F172)&gt;=0,E172&lt;=1),B172*D172*E172,"n.a."))</x:f>
      </x:c>
      <x:c r="J172" s="18" t="str">
        <x:f>IF(COUNT(H172:I172)=2,I172-H172,"")</x:f>
      </x:c>
      <x:c r="K172" s="18" t="str">
        <x:f>IF(ISNUMBER(I172),I172-B172*F172,"")</x:f>
      </x:c>
      <x:c r="L172" s="18" t="str">
        <x:f>IF(AND(ISNUMBER(B172),ISNUMBER(G172),B172&gt;=0,G172&gt;0),B172*G172/60,"")</x:f>
      </x:c>
      <x:c r="M172" s="18" t="str">
        <x:f>IF(AND(ISNUMBER(K172),ISNUMBER(L172),L172&gt;0),K172/L172,"n.a.")</x:f>
        <x:v>n.a.</x:v>
      </x:c>
      <x:c r="N172" t="str">
        <x:f>IF(COUNTA(A172:G172)=0,"",IF(NOT(AND(A172&lt;&gt;"",COUNT(B172:F172)=5,MIN(B172:F172)&gt;=0,E172&lt;=1)),"Missing / invalid price or volume",IF(OR(NOT(ISNUMBER(G172)),G172&lt;=0),"Missing chair time",IF(COUNTIF($A$7:$A$306,A172)&gt;1,"Duplicate code — review","Ready"))))</x:f>
      </x:c>
    </x:row>
    <x:row r="173">
      <x:c r="B173" s="10"/>
      <x:c r="C173" s="10"/>
      <x:c r="D173" s="10"/>
      <x:c r="E173" s="12"/>
      <x:c r="F173" s="10"/>
      <x:c r="G173" s="10"/>
      <x:c r="H173" s="18" t="str">
        <x:f>IF(COUNTA(A173:G173)=0,"",IF(AND(A173&lt;&gt;"",COUNT(B173:F173)=5,MIN(B173:F173)&gt;=0,E173&lt;=1),B173*C173*E173,"n.a."))</x:f>
      </x:c>
      <x:c r="I173" s="18" t="str">
        <x:f>IF(COUNTA(A173:G173)=0,"",IF(AND(A173&lt;&gt;"",COUNT(B173:F173)=5,MIN(B173:F173)&gt;=0,E173&lt;=1),B173*D173*E173,"n.a."))</x:f>
      </x:c>
      <x:c r="J173" s="18" t="str">
        <x:f>IF(COUNT(H173:I173)=2,I173-H173,"")</x:f>
      </x:c>
      <x:c r="K173" s="18" t="str">
        <x:f>IF(ISNUMBER(I173),I173-B173*F173,"")</x:f>
      </x:c>
      <x:c r="L173" s="18" t="str">
        <x:f>IF(AND(ISNUMBER(B173),ISNUMBER(G173),B173&gt;=0,G173&gt;0),B173*G173/60,"")</x:f>
      </x:c>
      <x:c r="M173" s="18" t="str">
        <x:f>IF(AND(ISNUMBER(K173),ISNUMBER(L173),L173&gt;0),K173/L173,"n.a.")</x:f>
        <x:v>n.a.</x:v>
      </x:c>
      <x:c r="N173" t="str">
        <x:f>IF(COUNTA(A173:G173)=0,"",IF(NOT(AND(A173&lt;&gt;"",COUNT(B173:F173)=5,MIN(B173:F173)&gt;=0,E173&lt;=1)),"Missing / invalid price or volume",IF(OR(NOT(ISNUMBER(G173)),G173&lt;=0),"Missing chair time",IF(COUNTIF($A$7:$A$306,A173)&gt;1,"Duplicate code — review","Ready"))))</x:f>
      </x:c>
    </x:row>
    <x:row r="174">
      <x:c r="B174" s="10"/>
      <x:c r="C174" s="10"/>
      <x:c r="D174" s="10"/>
      <x:c r="E174" s="12"/>
      <x:c r="F174" s="10"/>
      <x:c r="G174" s="10"/>
      <x:c r="H174" s="18" t="str">
        <x:f>IF(COUNTA(A174:G174)=0,"",IF(AND(A174&lt;&gt;"",COUNT(B174:F174)=5,MIN(B174:F174)&gt;=0,E174&lt;=1),B174*C174*E174,"n.a."))</x:f>
      </x:c>
      <x:c r="I174" s="18" t="str">
        <x:f>IF(COUNTA(A174:G174)=0,"",IF(AND(A174&lt;&gt;"",COUNT(B174:F174)=5,MIN(B174:F174)&gt;=0,E174&lt;=1),B174*D174*E174,"n.a."))</x:f>
      </x:c>
      <x:c r="J174" s="18" t="str">
        <x:f>IF(COUNT(H174:I174)=2,I174-H174,"")</x:f>
      </x:c>
      <x:c r="K174" s="18" t="str">
        <x:f>IF(ISNUMBER(I174),I174-B174*F174,"")</x:f>
      </x:c>
      <x:c r="L174" s="18" t="str">
        <x:f>IF(AND(ISNUMBER(B174),ISNUMBER(G174),B174&gt;=0,G174&gt;0),B174*G174/60,"")</x:f>
      </x:c>
      <x:c r="M174" s="18" t="str">
        <x:f>IF(AND(ISNUMBER(K174),ISNUMBER(L174),L174&gt;0),K174/L174,"n.a.")</x:f>
        <x:v>n.a.</x:v>
      </x:c>
      <x:c r="N174" t="str">
        <x:f>IF(COUNTA(A174:G174)=0,"",IF(NOT(AND(A174&lt;&gt;"",COUNT(B174:F174)=5,MIN(B174:F174)&gt;=0,E174&lt;=1)),"Missing / invalid price or volume",IF(OR(NOT(ISNUMBER(G174)),G174&lt;=0),"Missing chair time",IF(COUNTIF($A$7:$A$306,A174)&gt;1,"Duplicate code — review","Ready"))))</x:f>
      </x:c>
    </x:row>
    <x:row r="175">
      <x:c r="B175" s="10"/>
      <x:c r="C175" s="10"/>
      <x:c r="D175" s="10"/>
      <x:c r="E175" s="12"/>
      <x:c r="F175" s="10"/>
      <x:c r="G175" s="10"/>
      <x:c r="H175" s="18" t="str">
        <x:f>IF(COUNTA(A175:G175)=0,"",IF(AND(A175&lt;&gt;"",COUNT(B175:F175)=5,MIN(B175:F175)&gt;=0,E175&lt;=1),B175*C175*E175,"n.a."))</x:f>
      </x:c>
      <x:c r="I175" s="18" t="str">
        <x:f>IF(COUNTA(A175:G175)=0,"",IF(AND(A175&lt;&gt;"",COUNT(B175:F175)=5,MIN(B175:F175)&gt;=0,E175&lt;=1),B175*D175*E175,"n.a."))</x:f>
      </x:c>
      <x:c r="J175" s="18" t="str">
        <x:f>IF(COUNT(H175:I175)=2,I175-H175,"")</x:f>
      </x:c>
      <x:c r="K175" s="18" t="str">
        <x:f>IF(ISNUMBER(I175),I175-B175*F175,"")</x:f>
      </x:c>
      <x:c r="L175" s="18" t="str">
        <x:f>IF(AND(ISNUMBER(B175),ISNUMBER(G175),B175&gt;=0,G175&gt;0),B175*G175/60,"")</x:f>
      </x:c>
      <x:c r="M175" s="18" t="str">
        <x:f>IF(AND(ISNUMBER(K175),ISNUMBER(L175),L175&gt;0),K175/L175,"n.a.")</x:f>
        <x:v>n.a.</x:v>
      </x:c>
      <x:c r="N175" t="str">
        <x:f>IF(COUNTA(A175:G175)=0,"",IF(NOT(AND(A175&lt;&gt;"",COUNT(B175:F175)=5,MIN(B175:F175)&gt;=0,E175&lt;=1)),"Missing / invalid price or volume",IF(OR(NOT(ISNUMBER(G175)),G175&lt;=0),"Missing chair time",IF(COUNTIF($A$7:$A$306,A175)&gt;1,"Duplicate code — review","Ready"))))</x:f>
      </x:c>
    </x:row>
    <x:row r="176">
      <x:c r="B176" s="10"/>
      <x:c r="C176" s="10"/>
      <x:c r="D176" s="10"/>
      <x:c r="E176" s="12"/>
      <x:c r="F176" s="10"/>
      <x:c r="G176" s="10"/>
      <x:c r="H176" s="18" t="str">
        <x:f>IF(COUNTA(A176:G176)=0,"",IF(AND(A176&lt;&gt;"",COUNT(B176:F176)=5,MIN(B176:F176)&gt;=0,E176&lt;=1),B176*C176*E176,"n.a."))</x:f>
      </x:c>
      <x:c r="I176" s="18" t="str">
        <x:f>IF(COUNTA(A176:G176)=0,"",IF(AND(A176&lt;&gt;"",COUNT(B176:F176)=5,MIN(B176:F176)&gt;=0,E176&lt;=1),B176*D176*E176,"n.a."))</x:f>
      </x:c>
      <x:c r="J176" s="18" t="str">
        <x:f>IF(COUNT(H176:I176)=2,I176-H176,"")</x:f>
      </x:c>
      <x:c r="K176" s="18" t="str">
        <x:f>IF(ISNUMBER(I176),I176-B176*F176,"")</x:f>
      </x:c>
      <x:c r="L176" s="18" t="str">
        <x:f>IF(AND(ISNUMBER(B176),ISNUMBER(G176),B176&gt;=0,G176&gt;0),B176*G176/60,"")</x:f>
      </x:c>
      <x:c r="M176" s="18" t="str">
        <x:f>IF(AND(ISNUMBER(K176),ISNUMBER(L176),L176&gt;0),K176/L176,"n.a.")</x:f>
        <x:v>n.a.</x:v>
      </x:c>
      <x:c r="N176" t="str">
        <x:f>IF(COUNTA(A176:G176)=0,"",IF(NOT(AND(A176&lt;&gt;"",COUNT(B176:F176)=5,MIN(B176:F176)&gt;=0,E176&lt;=1)),"Missing / invalid price or volume",IF(OR(NOT(ISNUMBER(G176)),G176&lt;=0),"Missing chair time",IF(COUNTIF($A$7:$A$306,A176)&gt;1,"Duplicate code — review","Ready"))))</x:f>
      </x:c>
    </x:row>
    <x:row r="177">
      <x:c r="B177" s="10"/>
      <x:c r="C177" s="10"/>
      <x:c r="D177" s="10"/>
      <x:c r="E177" s="12"/>
      <x:c r="F177" s="10"/>
      <x:c r="G177" s="10"/>
      <x:c r="H177" s="18" t="str">
        <x:f>IF(COUNTA(A177:G177)=0,"",IF(AND(A177&lt;&gt;"",COUNT(B177:F177)=5,MIN(B177:F177)&gt;=0,E177&lt;=1),B177*C177*E177,"n.a."))</x:f>
      </x:c>
      <x:c r="I177" s="18" t="str">
        <x:f>IF(COUNTA(A177:G177)=0,"",IF(AND(A177&lt;&gt;"",COUNT(B177:F177)=5,MIN(B177:F177)&gt;=0,E177&lt;=1),B177*D177*E177,"n.a."))</x:f>
      </x:c>
      <x:c r="J177" s="18" t="str">
        <x:f>IF(COUNT(H177:I177)=2,I177-H177,"")</x:f>
      </x:c>
      <x:c r="K177" s="18" t="str">
        <x:f>IF(ISNUMBER(I177),I177-B177*F177,"")</x:f>
      </x:c>
      <x:c r="L177" s="18" t="str">
        <x:f>IF(AND(ISNUMBER(B177),ISNUMBER(G177),B177&gt;=0,G177&gt;0),B177*G177/60,"")</x:f>
      </x:c>
      <x:c r="M177" s="18" t="str">
        <x:f>IF(AND(ISNUMBER(K177),ISNUMBER(L177),L177&gt;0),K177/L177,"n.a.")</x:f>
        <x:v>n.a.</x:v>
      </x:c>
      <x:c r="N177" t="str">
        <x:f>IF(COUNTA(A177:G177)=0,"",IF(NOT(AND(A177&lt;&gt;"",COUNT(B177:F177)=5,MIN(B177:F177)&gt;=0,E177&lt;=1)),"Missing / invalid price or volume",IF(OR(NOT(ISNUMBER(G177)),G177&lt;=0),"Missing chair time",IF(COUNTIF($A$7:$A$306,A177)&gt;1,"Duplicate code — review","Ready"))))</x:f>
      </x:c>
    </x:row>
    <x:row r="178">
      <x:c r="B178" s="10"/>
      <x:c r="C178" s="10"/>
      <x:c r="D178" s="10"/>
      <x:c r="E178" s="12"/>
      <x:c r="F178" s="10"/>
      <x:c r="G178" s="10"/>
      <x:c r="H178" s="18" t="str">
        <x:f>IF(COUNTA(A178:G178)=0,"",IF(AND(A178&lt;&gt;"",COUNT(B178:F178)=5,MIN(B178:F178)&gt;=0,E178&lt;=1),B178*C178*E178,"n.a."))</x:f>
      </x:c>
      <x:c r="I178" s="18" t="str">
        <x:f>IF(COUNTA(A178:G178)=0,"",IF(AND(A178&lt;&gt;"",COUNT(B178:F178)=5,MIN(B178:F178)&gt;=0,E178&lt;=1),B178*D178*E178,"n.a."))</x:f>
      </x:c>
      <x:c r="J178" s="18" t="str">
        <x:f>IF(COUNT(H178:I178)=2,I178-H178,"")</x:f>
      </x:c>
      <x:c r="K178" s="18" t="str">
        <x:f>IF(ISNUMBER(I178),I178-B178*F178,"")</x:f>
      </x:c>
      <x:c r="L178" s="18" t="str">
        <x:f>IF(AND(ISNUMBER(B178),ISNUMBER(G178),B178&gt;=0,G178&gt;0),B178*G178/60,"")</x:f>
      </x:c>
      <x:c r="M178" s="18" t="str">
        <x:f>IF(AND(ISNUMBER(K178),ISNUMBER(L178),L178&gt;0),K178/L178,"n.a.")</x:f>
        <x:v>n.a.</x:v>
      </x:c>
      <x:c r="N178" t="str">
        <x:f>IF(COUNTA(A178:G178)=0,"",IF(NOT(AND(A178&lt;&gt;"",COUNT(B178:F178)=5,MIN(B178:F178)&gt;=0,E178&lt;=1)),"Missing / invalid price or volume",IF(OR(NOT(ISNUMBER(G178)),G178&lt;=0),"Missing chair time",IF(COUNTIF($A$7:$A$306,A178)&gt;1,"Duplicate code — review","Ready"))))</x:f>
      </x:c>
    </x:row>
    <x:row r="179">
      <x:c r="B179" s="10"/>
      <x:c r="C179" s="10"/>
      <x:c r="D179" s="10"/>
      <x:c r="E179" s="12"/>
      <x:c r="F179" s="10"/>
      <x:c r="G179" s="10"/>
      <x:c r="H179" s="18" t="str">
        <x:f>IF(COUNTA(A179:G179)=0,"",IF(AND(A179&lt;&gt;"",COUNT(B179:F179)=5,MIN(B179:F179)&gt;=0,E179&lt;=1),B179*C179*E179,"n.a."))</x:f>
      </x:c>
      <x:c r="I179" s="18" t="str">
        <x:f>IF(COUNTA(A179:G179)=0,"",IF(AND(A179&lt;&gt;"",COUNT(B179:F179)=5,MIN(B179:F179)&gt;=0,E179&lt;=1),B179*D179*E179,"n.a."))</x:f>
      </x:c>
      <x:c r="J179" s="18" t="str">
        <x:f>IF(COUNT(H179:I179)=2,I179-H179,"")</x:f>
      </x:c>
      <x:c r="K179" s="18" t="str">
        <x:f>IF(ISNUMBER(I179),I179-B179*F179,"")</x:f>
      </x:c>
      <x:c r="L179" s="18" t="str">
        <x:f>IF(AND(ISNUMBER(B179),ISNUMBER(G179),B179&gt;=0,G179&gt;0),B179*G179/60,"")</x:f>
      </x:c>
      <x:c r="M179" s="18" t="str">
        <x:f>IF(AND(ISNUMBER(K179),ISNUMBER(L179),L179&gt;0),K179/L179,"n.a.")</x:f>
        <x:v>n.a.</x:v>
      </x:c>
      <x:c r="N179" t="str">
        <x:f>IF(COUNTA(A179:G179)=0,"",IF(NOT(AND(A179&lt;&gt;"",COUNT(B179:F179)=5,MIN(B179:F179)&gt;=0,E179&lt;=1)),"Missing / invalid price or volume",IF(OR(NOT(ISNUMBER(G179)),G179&lt;=0),"Missing chair time",IF(COUNTIF($A$7:$A$306,A179)&gt;1,"Duplicate code — review","Ready"))))</x:f>
      </x:c>
    </x:row>
    <x:row r="180">
      <x:c r="B180" s="10"/>
      <x:c r="C180" s="10"/>
      <x:c r="D180" s="10"/>
      <x:c r="E180" s="12"/>
      <x:c r="F180" s="10"/>
      <x:c r="G180" s="10"/>
      <x:c r="H180" s="18" t="str">
        <x:f>IF(COUNTA(A180:G180)=0,"",IF(AND(A180&lt;&gt;"",COUNT(B180:F180)=5,MIN(B180:F180)&gt;=0,E180&lt;=1),B180*C180*E180,"n.a."))</x:f>
      </x:c>
      <x:c r="I180" s="18" t="str">
        <x:f>IF(COUNTA(A180:G180)=0,"",IF(AND(A180&lt;&gt;"",COUNT(B180:F180)=5,MIN(B180:F180)&gt;=0,E180&lt;=1),B180*D180*E180,"n.a."))</x:f>
      </x:c>
      <x:c r="J180" s="18" t="str">
        <x:f>IF(COUNT(H180:I180)=2,I180-H180,"")</x:f>
      </x:c>
      <x:c r="K180" s="18" t="str">
        <x:f>IF(ISNUMBER(I180),I180-B180*F180,"")</x:f>
      </x:c>
      <x:c r="L180" s="18" t="str">
        <x:f>IF(AND(ISNUMBER(B180),ISNUMBER(G180),B180&gt;=0,G180&gt;0),B180*G180/60,"")</x:f>
      </x:c>
      <x:c r="M180" s="18" t="str">
        <x:f>IF(AND(ISNUMBER(K180),ISNUMBER(L180),L180&gt;0),K180/L180,"n.a.")</x:f>
        <x:v>n.a.</x:v>
      </x:c>
      <x:c r="N180" t="str">
        <x:f>IF(COUNTA(A180:G180)=0,"",IF(NOT(AND(A180&lt;&gt;"",COUNT(B180:F180)=5,MIN(B180:F180)&gt;=0,E180&lt;=1)),"Missing / invalid price or volume",IF(OR(NOT(ISNUMBER(G180)),G180&lt;=0),"Missing chair time",IF(COUNTIF($A$7:$A$306,A180)&gt;1,"Duplicate code — review","Ready"))))</x:f>
      </x:c>
    </x:row>
    <x:row r="181">
      <x:c r="B181" s="10"/>
      <x:c r="C181" s="10"/>
      <x:c r="D181" s="10"/>
      <x:c r="E181" s="12"/>
      <x:c r="F181" s="10"/>
      <x:c r="G181" s="10"/>
      <x:c r="H181" s="18" t="str">
        <x:f>IF(COUNTA(A181:G181)=0,"",IF(AND(A181&lt;&gt;"",COUNT(B181:F181)=5,MIN(B181:F181)&gt;=0,E181&lt;=1),B181*C181*E181,"n.a."))</x:f>
      </x:c>
      <x:c r="I181" s="18" t="str">
        <x:f>IF(COUNTA(A181:G181)=0,"",IF(AND(A181&lt;&gt;"",COUNT(B181:F181)=5,MIN(B181:F181)&gt;=0,E181&lt;=1),B181*D181*E181,"n.a."))</x:f>
      </x:c>
      <x:c r="J181" s="18" t="str">
        <x:f>IF(COUNT(H181:I181)=2,I181-H181,"")</x:f>
      </x:c>
      <x:c r="K181" s="18" t="str">
        <x:f>IF(ISNUMBER(I181),I181-B181*F181,"")</x:f>
      </x:c>
      <x:c r="L181" s="18" t="str">
        <x:f>IF(AND(ISNUMBER(B181),ISNUMBER(G181),B181&gt;=0,G181&gt;0),B181*G181/60,"")</x:f>
      </x:c>
      <x:c r="M181" s="18" t="str">
        <x:f>IF(AND(ISNUMBER(K181),ISNUMBER(L181),L181&gt;0),K181/L181,"n.a.")</x:f>
        <x:v>n.a.</x:v>
      </x:c>
      <x:c r="N181" t="str">
        <x:f>IF(COUNTA(A181:G181)=0,"",IF(NOT(AND(A181&lt;&gt;"",COUNT(B181:F181)=5,MIN(B181:F181)&gt;=0,E181&lt;=1)),"Missing / invalid price or volume",IF(OR(NOT(ISNUMBER(G181)),G181&lt;=0),"Missing chair time",IF(COUNTIF($A$7:$A$306,A181)&gt;1,"Duplicate code — review","Ready"))))</x:f>
      </x:c>
    </x:row>
    <x:row r="182">
      <x:c r="B182" s="10"/>
      <x:c r="C182" s="10"/>
      <x:c r="D182" s="10"/>
      <x:c r="E182" s="12"/>
      <x:c r="F182" s="10"/>
      <x:c r="G182" s="10"/>
      <x:c r="H182" s="18" t="str">
        <x:f>IF(COUNTA(A182:G182)=0,"",IF(AND(A182&lt;&gt;"",COUNT(B182:F182)=5,MIN(B182:F182)&gt;=0,E182&lt;=1),B182*C182*E182,"n.a."))</x:f>
      </x:c>
      <x:c r="I182" s="18" t="str">
        <x:f>IF(COUNTA(A182:G182)=0,"",IF(AND(A182&lt;&gt;"",COUNT(B182:F182)=5,MIN(B182:F182)&gt;=0,E182&lt;=1),B182*D182*E182,"n.a."))</x:f>
      </x:c>
      <x:c r="J182" s="18" t="str">
        <x:f>IF(COUNT(H182:I182)=2,I182-H182,"")</x:f>
      </x:c>
      <x:c r="K182" s="18" t="str">
        <x:f>IF(ISNUMBER(I182),I182-B182*F182,"")</x:f>
      </x:c>
      <x:c r="L182" s="18" t="str">
        <x:f>IF(AND(ISNUMBER(B182),ISNUMBER(G182),B182&gt;=0,G182&gt;0),B182*G182/60,"")</x:f>
      </x:c>
      <x:c r="M182" s="18" t="str">
        <x:f>IF(AND(ISNUMBER(K182),ISNUMBER(L182),L182&gt;0),K182/L182,"n.a.")</x:f>
        <x:v>n.a.</x:v>
      </x:c>
      <x:c r="N182" t="str">
        <x:f>IF(COUNTA(A182:G182)=0,"",IF(NOT(AND(A182&lt;&gt;"",COUNT(B182:F182)=5,MIN(B182:F182)&gt;=0,E182&lt;=1)),"Missing / invalid price or volume",IF(OR(NOT(ISNUMBER(G182)),G182&lt;=0),"Missing chair time",IF(COUNTIF($A$7:$A$306,A182)&gt;1,"Duplicate code — review","Ready"))))</x:f>
      </x:c>
    </x:row>
    <x:row r="183">
      <x:c r="B183" s="10"/>
      <x:c r="C183" s="10"/>
      <x:c r="D183" s="10"/>
      <x:c r="E183" s="12"/>
      <x:c r="F183" s="10"/>
      <x:c r="G183" s="10"/>
      <x:c r="H183" s="18" t="str">
        <x:f>IF(COUNTA(A183:G183)=0,"",IF(AND(A183&lt;&gt;"",COUNT(B183:F183)=5,MIN(B183:F183)&gt;=0,E183&lt;=1),B183*C183*E183,"n.a."))</x:f>
      </x:c>
      <x:c r="I183" s="18" t="str">
        <x:f>IF(COUNTA(A183:G183)=0,"",IF(AND(A183&lt;&gt;"",COUNT(B183:F183)=5,MIN(B183:F183)&gt;=0,E183&lt;=1),B183*D183*E183,"n.a."))</x:f>
      </x:c>
      <x:c r="J183" s="18" t="str">
        <x:f>IF(COUNT(H183:I183)=2,I183-H183,"")</x:f>
      </x:c>
      <x:c r="K183" s="18" t="str">
        <x:f>IF(ISNUMBER(I183),I183-B183*F183,"")</x:f>
      </x:c>
      <x:c r="L183" s="18" t="str">
        <x:f>IF(AND(ISNUMBER(B183),ISNUMBER(G183),B183&gt;=0,G183&gt;0),B183*G183/60,"")</x:f>
      </x:c>
      <x:c r="M183" s="18" t="str">
        <x:f>IF(AND(ISNUMBER(K183),ISNUMBER(L183),L183&gt;0),K183/L183,"n.a.")</x:f>
        <x:v>n.a.</x:v>
      </x:c>
      <x:c r="N183" t="str">
        <x:f>IF(COUNTA(A183:G183)=0,"",IF(NOT(AND(A183&lt;&gt;"",COUNT(B183:F183)=5,MIN(B183:F183)&gt;=0,E183&lt;=1)),"Missing / invalid price or volume",IF(OR(NOT(ISNUMBER(G183)),G183&lt;=0),"Missing chair time",IF(COUNTIF($A$7:$A$306,A183)&gt;1,"Duplicate code — review","Ready"))))</x:f>
      </x:c>
    </x:row>
    <x:row r="184">
      <x:c r="B184" s="10"/>
      <x:c r="C184" s="10"/>
      <x:c r="D184" s="10"/>
      <x:c r="E184" s="12"/>
      <x:c r="F184" s="10"/>
      <x:c r="G184" s="10"/>
      <x:c r="H184" s="18" t="str">
        <x:f>IF(COUNTA(A184:G184)=0,"",IF(AND(A184&lt;&gt;"",COUNT(B184:F184)=5,MIN(B184:F184)&gt;=0,E184&lt;=1),B184*C184*E184,"n.a."))</x:f>
      </x:c>
      <x:c r="I184" s="18" t="str">
        <x:f>IF(COUNTA(A184:G184)=0,"",IF(AND(A184&lt;&gt;"",COUNT(B184:F184)=5,MIN(B184:F184)&gt;=0,E184&lt;=1),B184*D184*E184,"n.a."))</x:f>
      </x:c>
      <x:c r="J184" s="18" t="str">
        <x:f>IF(COUNT(H184:I184)=2,I184-H184,"")</x:f>
      </x:c>
      <x:c r="K184" s="18" t="str">
        <x:f>IF(ISNUMBER(I184),I184-B184*F184,"")</x:f>
      </x:c>
      <x:c r="L184" s="18" t="str">
        <x:f>IF(AND(ISNUMBER(B184),ISNUMBER(G184),B184&gt;=0,G184&gt;0),B184*G184/60,"")</x:f>
      </x:c>
      <x:c r="M184" s="18" t="str">
        <x:f>IF(AND(ISNUMBER(K184),ISNUMBER(L184),L184&gt;0),K184/L184,"n.a.")</x:f>
        <x:v>n.a.</x:v>
      </x:c>
      <x:c r="N184" t="str">
        <x:f>IF(COUNTA(A184:G184)=0,"",IF(NOT(AND(A184&lt;&gt;"",COUNT(B184:F184)=5,MIN(B184:F184)&gt;=0,E184&lt;=1)),"Missing / invalid price or volume",IF(OR(NOT(ISNUMBER(G184)),G184&lt;=0),"Missing chair time",IF(COUNTIF($A$7:$A$306,A184)&gt;1,"Duplicate code — review","Ready"))))</x:f>
      </x:c>
    </x:row>
    <x:row r="185">
      <x:c r="B185" s="10"/>
      <x:c r="C185" s="10"/>
      <x:c r="D185" s="10"/>
      <x:c r="E185" s="12"/>
      <x:c r="F185" s="10"/>
      <x:c r="G185" s="10"/>
      <x:c r="H185" s="18" t="str">
        <x:f>IF(COUNTA(A185:G185)=0,"",IF(AND(A185&lt;&gt;"",COUNT(B185:F185)=5,MIN(B185:F185)&gt;=0,E185&lt;=1),B185*C185*E185,"n.a."))</x:f>
      </x:c>
      <x:c r="I185" s="18" t="str">
        <x:f>IF(COUNTA(A185:G185)=0,"",IF(AND(A185&lt;&gt;"",COUNT(B185:F185)=5,MIN(B185:F185)&gt;=0,E185&lt;=1),B185*D185*E185,"n.a."))</x:f>
      </x:c>
      <x:c r="J185" s="18" t="str">
        <x:f>IF(COUNT(H185:I185)=2,I185-H185,"")</x:f>
      </x:c>
      <x:c r="K185" s="18" t="str">
        <x:f>IF(ISNUMBER(I185),I185-B185*F185,"")</x:f>
      </x:c>
      <x:c r="L185" s="18" t="str">
        <x:f>IF(AND(ISNUMBER(B185),ISNUMBER(G185),B185&gt;=0,G185&gt;0),B185*G185/60,"")</x:f>
      </x:c>
      <x:c r="M185" s="18" t="str">
        <x:f>IF(AND(ISNUMBER(K185),ISNUMBER(L185),L185&gt;0),K185/L185,"n.a.")</x:f>
        <x:v>n.a.</x:v>
      </x:c>
      <x:c r="N185" t="str">
        <x:f>IF(COUNTA(A185:G185)=0,"",IF(NOT(AND(A185&lt;&gt;"",COUNT(B185:F185)=5,MIN(B185:F185)&gt;=0,E185&lt;=1)),"Missing / invalid price or volume",IF(OR(NOT(ISNUMBER(G185)),G185&lt;=0),"Missing chair time",IF(COUNTIF($A$7:$A$306,A185)&gt;1,"Duplicate code — review","Ready"))))</x:f>
      </x:c>
    </x:row>
    <x:row r="186">
      <x:c r="B186" s="10"/>
      <x:c r="C186" s="10"/>
      <x:c r="D186" s="10"/>
      <x:c r="E186" s="12"/>
      <x:c r="F186" s="10"/>
      <x:c r="G186" s="10"/>
      <x:c r="H186" s="18" t="str">
        <x:f>IF(COUNTA(A186:G186)=0,"",IF(AND(A186&lt;&gt;"",COUNT(B186:F186)=5,MIN(B186:F186)&gt;=0,E186&lt;=1),B186*C186*E186,"n.a."))</x:f>
      </x:c>
      <x:c r="I186" s="18" t="str">
        <x:f>IF(COUNTA(A186:G186)=0,"",IF(AND(A186&lt;&gt;"",COUNT(B186:F186)=5,MIN(B186:F186)&gt;=0,E186&lt;=1),B186*D186*E186,"n.a."))</x:f>
      </x:c>
      <x:c r="J186" s="18" t="str">
        <x:f>IF(COUNT(H186:I186)=2,I186-H186,"")</x:f>
      </x:c>
      <x:c r="K186" s="18" t="str">
        <x:f>IF(ISNUMBER(I186),I186-B186*F186,"")</x:f>
      </x:c>
      <x:c r="L186" s="18" t="str">
        <x:f>IF(AND(ISNUMBER(B186),ISNUMBER(G186),B186&gt;=0,G186&gt;0),B186*G186/60,"")</x:f>
      </x:c>
      <x:c r="M186" s="18" t="str">
        <x:f>IF(AND(ISNUMBER(K186),ISNUMBER(L186),L186&gt;0),K186/L186,"n.a.")</x:f>
        <x:v>n.a.</x:v>
      </x:c>
      <x:c r="N186" t="str">
        <x:f>IF(COUNTA(A186:G186)=0,"",IF(NOT(AND(A186&lt;&gt;"",COUNT(B186:F186)=5,MIN(B186:F186)&gt;=0,E186&lt;=1)),"Missing / invalid price or volume",IF(OR(NOT(ISNUMBER(G186)),G186&lt;=0),"Missing chair time",IF(COUNTIF($A$7:$A$306,A186)&gt;1,"Duplicate code — review","Ready"))))</x:f>
      </x:c>
    </x:row>
    <x:row r="187">
      <x:c r="B187" s="10"/>
      <x:c r="C187" s="10"/>
      <x:c r="D187" s="10"/>
      <x:c r="E187" s="12"/>
      <x:c r="F187" s="10"/>
      <x:c r="G187" s="10"/>
      <x:c r="H187" s="18" t="str">
        <x:f>IF(COUNTA(A187:G187)=0,"",IF(AND(A187&lt;&gt;"",COUNT(B187:F187)=5,MIN(B187:F187)&gt;=0,E187&lt;=1),B187*C187*E187,"n.a."))</x:f>
      </x:c>
      <x:c r="I187" s="18" t="str">
        <x:f>IF(COUNTA(A187:G187)=0,"",IF(AND(A187&lt;&gt;"",COUNT(B187:F187)=5,MIN(B187:F187)&gt;=0,E187&lt;=1),B187*D187*E187,"n.a."))</x:f>
      </x:c>
      <x:c r="J187" s="18" t="str">
        <x:f>IF(COUNT(H187:I187)=2,I187-H187,"")</x:f>
      </x:c>
      <x:c r="K187" s="18" t="str">
        <x:f>IF(ISNUMBER(I187),I187-B187*F187,"")</x:f>
      </x:c>
      <x:c r="L187" s="18" t="str">
        <x:f>IF(AND(ISNUMBER(B187),ISNUMBER(G187),B187&gt;=0,G187&gt;0),B187*G187/60,"")</x:f>
      </x:c>
      <x:c r="M187" s="18" t="str">
        <x:f>IF(AND(ISNUMBER(K187),ISNUMBER(L187),L187&gt;0),K187/L187,"n.a.")</x:f>
        <x:v>n.a.</x:v>
      </x:c>
      <x:c r="N187" t="str">
        <x:f>IF(COUNTA(A187:G187)=0,"",IF(NOT(AND(A187&lt;&gt;"",COUNT(B187:F187)=5,MIN(B187:F187)&gt;=0,E187&lt;=1)),"Missing / invalid price or volume",IF(OR(NOT(ISNUMBER(G187)),G187&lt;=0),"Missing chair time",IF(COUNTIF($A$7:$A$306,A187)&gt;1,"Duplicate code — review","Ready"))))</x:f>
      </x:c>
    </x:row>
    <x:row r="188">
      <x:c r="B188" s="10"/>
      <x:c r="C188" s="10"/>
      <x:c r="D188" s="10"/>
      <x:c r="E188" s="12"/>
      <x:c r="F188" s="10"/>
      <x:c r="G188" s="10"/>
      <x:c r="H188" s="18" t="str">
        <x:f>IF(COUNTA(A188:G188)=0,"",IF(AND(A188&lt;&gt;"",COUNT(B188:F188)=5,MIN(B188:F188)&gt;=0,E188&lt;=1),B188*C188*E188,"n.a."))</x:f>
      </x:c>
      <x:c r="I188" s="18" t="str">
        <x:f>IF(COUNTA(A188:G188)=0,"",IF(AND(A188&lt;&gt;"",COUNT(B188:F188)=5,MIN(B188:F188)&gt;=0,E188&lt;=1),B188*D188*E188,"n.a."))</x:f>
      </x:c>
      <x:c r="J188" s="18" t="str">
        <x:f>IF(COUNT(H188:I188)=2,I188-H188,"")</x:f>
      </x:c>
      <x:c r="K188" s="18" t="str">
        <x:f>IF(ISNUMBER(I188),I188-B188*F188,"")</x:f>
      </x:c>
      <x:c r="L188" s="18" t="str">
        <x:f>IF(AND(ISNUMBER(B188),ISNUMBER(G188),B188&gt;=0,G188&gt;0),B188*G188/60,"")</x:f>
      </x:c>
      <x:c r="M188" s="18" t="str">
        <x:f>IF(AND(ISNUMBER(K188),ISNUMBER(L188),L188&gt;0),K188/L188,"n.a.")</x:f>
        <x:v>n.a.</x:v>
      </x:c>
      <x:c r="N188" t="str">
        <x:f>IF(COUNTA(A188:G188)=0,"",IF(NOT(AND(A188&lt;&gt;"",COUNT(B188:F188)=5,MIN(B188:F188)&gt;=0,E188&lt;=1)),"Missing / invalid price or volume",IF(OR(NOT(ISNUMBER(G188)),G188&lt;=0),"Missing chair time",IF(COUNTIF($A$7:$A$306,A188)&gt;1,"Duplicate code — review","Ready"))))</x:f>
      </x:c>
    </x:row>
    <x:row r="189">
      <x:c r="B189" s="10"/>
      <x:c r="C189" s="10"/>
      <x:c r="D189" s="10"/>
      <x:c r="E189" s="12"/>
      <x:c r="F189" s="10"/>
      <x:c r="G189" s="10"/>
      <x:c r="H189" s="18" t="str">
        <x:f>IF(COUNTA(A189:G189)=0,"",IF(AND(A189&lt;&gt;"",COUNT(B189:F189)=5,MIN(B189:F189)&gt;=0,E189&lt;=1),B189*C189*E189,"n.a."))</x:f>
      </x:c>
      <x:c r="I189" s="18" t="str">
        <x:f>IF(COUNTA(A189:G189)=0,"",IF(AND(A189&lt;&gt;"",COUNT(B189:F189)=5,MIN(B189:F189)&gt;=0,E189&lt;=1),B189*D189*E189,"n.a."))</x:f>
      </x:c>
      <x:c r="J189" s="18" t="str">
        <x:f>IF(COUNT(H189:I189)=2,I189-H189,"")</x:f>
      </x:c>
      <x:c r="K189" s="18" t="str">
        <x:f>IF(ISNUMBER(I189),I189-B189*F189,"")</x:f>
      </x:c>
      <x:c r="L189" s="18" t="str">
        <x:f>IF(AND(ISNUMBER(B189),ISNUMBER(G189),B189&gt;=0,G189&gt;0),B189*G189/60,"")</x:f>
      </x:c>
      <x:c r="M189" s="18" t="str">
        <x:f>IF(AND(ISNUMBER(K189),ISNUMBER(L189),L189&gt;0),K189/L189,"n.a.")</x:f>
        <x:v>n.a.</x:v>
      </x:c>
      <x:c r="N189" t="str">
        <x:f>IF(COUNTA(A189:G189)=0,"",IF(NOT(AND(A189&lt;&gt;"",COUNT(B189:F189)=5,MIN(B189:F189)&gt;=0,E189&lt;=1)),"Missing / invalid price or volume",IF(OR(NOT(ISNUMBER(G189)),G189&lt;=0),"Missing chair time",IF(COUNTIF($A$7:$A$306,A189)&gt;1,"Duplicate code — review","Ready"))))</x:f>
      </x:c>
    </x:row>
    <x:row r="190">
      <x:c r="B190" s="10"/>
      <x:c r="C190" s="10"/>
      <x:c r="D190" s="10"/>
      <x:c r="E190" s="12"/>
      <x:c r="F190" s="10"/>
      <x:c r="G190" s="10"/>
      <x:c r="H190" s="18" t="str">
        <x:f>IF(COUNTA(A190:G190)=0,"",IF(AND(A190&lt;&gt;"",COUNT(B190:F190)=5,MIN(B190:F190)&gt;=0,E190&lt;=1),B190*C190*E190,"n.a."))</x:f>
      </x:c>
      <x:c r="I190" s="18" t="str">
        <x:f>IF(COUNTA(A190:G190)=0,"",IF(AND(A190&lt;&gt;"",COUNT(B190:F190)=5,MIN(B190:F190)&gt;=0,E190&lt;=1),B190*D190*E190,"n.a."))</x:f>
      </x:c>
      <x:c r="J190" s="18" t="str">
        <x:f>IF(COUNT(H190:I190)=2,I190-H190,"")</x:f>
      </x:c>
      <x:c r="K190" s="18" t="str">
        <x:f>IF(ISNUMBER(I190),I190-B190*F190,"")</x:f>
      </x:c>
      <x:c r="L190" s="18" t="str">
        <x:f>IF(AND(ISNUMBER(B190),ISNUMBER(G190),B190&gt;=0,G190&gt;0),B190*G190/60,"")</x:f>
      </x:c>
      <x:c r="M190" s="18" t="str">
        <x:f>IF(AND(ISNUMBER(K190),ISNUMBER(L190),L190&gt;0),K190/L190,"n.a.")</x:f>
        <x:v>n.a.</x:v>
      </x:c>
      <x:c r="N190" t="str">
        <x:f>IF(COUNTA(A190:G190)=0,"",IF(NOT(AND(A190&lt;&gt;"",COUNT(B190:F190)=5,MIN(B190:F190)&gt;=0,E190&lt;=1)),"Missing / invalid price or volume",IF(OR(NOT(ISNUMBER(G190)),G190&lt;=0),"Missing chair time",IF(COUNTIF($A$7:$A$306,A190)&gt;1,"Duplicate code — review","Ready"))))</x:f>
      </x:c>
    </x:row>
    <x:row r="191">
      <x:c r="B191" s="10"/>
      <x:c r="C191" s="10"/>
      <x:c r="D191" s="10"/>
      <x:c r="E191" s="12"/>
      <x:c r="F191" s="10"/>
      <x:c r="G191" s="10"/>
      <x:c r="H191" s="18" t="str">
        <x:f>IF(COUNTA(A191:G191)=0,"",IF(AND(A191&lt;&gt;"",COUNT(B191:F191)=5,MIN(B191:F191)&gt;=0,E191&lt;=1),B191*C191*E191,"n.a."))</x:f>
      </x:c>
      <x:c r="I191" s="18" t="str">
        <x:f>IF(COUNTA(A191:G191)=0,"",IF(AND(A191&lt;&gt;"",COUNT(B191:F191)=5,MIN(B191:F191)&gt;=0,E191&lt;=1),B191*D191*E191,"n.a."))</x:f>
      </x:c>
      <x:c r="J191" s="18" t="str">
        <x:f>IF(COUNT(H191:I191)=2,I191-H191,"")</x:f>
      </x:c>
      <x:c r="K191" s="18" t="str">
        <x:f>IF(ISNUMBER(I191),I191-B191*F191,"")</x:f>
      </x:c>
      <x:c r="L191" s="18" t="str">
        <x:f>IF(AND(ISNUMBER(B191),ISNUMBER(G191),B191&gt;=0,G191&gt;0),B191*G191/60,"")</x:f>
      </x:c>
      <x:c r="M191" s="18" t="str">
        <x:f>IF(AND(ISNUMBER(K191),ISNUMBER(L191),L191&gt;0),K191/L191,"n.a.")</x:f>
        <x:v>n.a.</x:v>
      </x:c>
      <x:c r="N191" t="str">
        <x:f>IF(COUNTA(A191:G191)=0,"",IF(NOT(AND(A191&lt;&gt;"",COUNT(B191:F191)=5,MIN(B191:F191)&gt;=0,E191&lt;=1)),"Missing / invalid price or volume",IF(OR(NOT(ISNUMBER(G191)),G191&lt;=0),"Missing chair time",IF(COUNTIF($A$7:$A$306,A191)&gt;1,"Duplicate code — review","Ready"))))</x:f>
      </x:c>
    </x:row>
    <x:row r="192">
      <x:c r="B192" s="10"/>
      <x:c r="C192" s="10"/>
      <x:c r="D192" s="10"/>
      <x:c r="E192" s="12"/>
      <x:c r="F192" s="10"/>
      <x:c r="G192" s="10"/>
      <x:c r="H192" s="18" t="str">
        <x:f>IF(COUNTA(A192:G192)=0,"",IF(AND(A192&lt;&gt;"",COUNT(B192:F192)=5,MIN(B192:F192)&gt;=0,E192&lt;=1),B192*C192*E192,"n.a."))</x:f>
      </x:c>
      <x:c r="I192" s="18" t="str">
        <x:f>IF(COUNTA(A192:G192)=0,"",IF(AND(A192&lt;&gt;"",COUNT(B192:F192)=5,MIN(B192:F192)&gt;=0,E192&lt;=1),B192*D192*E192,"n.a."))</x:f>
      </x:c>
      <x:c r="J192" s="18" t="str">
        <x:f>IF(COUNT(H192:I192)=2,I192-H192,"")</x:f>
      </x:c>
      <x:c r="K192" s="18" t="str">
        <x:f>IF(ISNUMBER(I192),I192-B192*F192,"")</x:f>
      </x:c>
      <x:c r="L192" s="18" t="str">
        <x:f>IF(AND(ISNUMBER(B192),ISNUMBER(G192),B192&gt;=0,G192&gt;0),B192*G192/60,"")</x:f>
      </x:c>
      <x:c r="M192" s="18" t="str">
        <x:f>IF(AND(ISNUMBER(K192),ISNUMBER(L192),L192&gt;0),K192/L192,"n.a.")</x:f>
        <x:v>n.a.</x:v>
      </x:c>
      <x:c r="N192" t="str">
        <x:f>IF(COUNTA(A192:G192)=0,"",IF(NOT(AND(A192&lt;&gt;"",COUNT(B192:F192)=5,MIN(B192:F192)&gt;=0,E192&lt;=1)),"Missing / invalid price or volume",IF(OR(NOT(ISNUMBER(G192)),G192&lt;=0),"Missing chair time",IF(COUNTIF($A$7:$A$306,A192)&gt;1,"Duplicate code — review","Ready"))))</x:f>
      </x:c>
    </x:row>
    <x:row r="193">
      <x:c r="B193" s="10"/>
      <x:c r="C193" s="10"/>
      <x:c r="D193" s="10"/>
      <x:c r="E193" s="12"/>
      <x:c r="F193" s="10"/>
      <x:c r="G193" s="10"/>
      <x:c r="H193" s="18" t="str">
        <x:f>IF(COUNTA(A193:G193)=0,"",IF(AND(A193&lt;&gt;"",COUNT(B193:F193)=5,MIN(B193:F193)&gt;=0,E193&lt;=1),B193*C193*E193,"n.a."))</x:f>
      </x:c>
      <x:c r="I193" s="18" t="str">
        <x:f>IF(COUNTA(A193:G193)=0,"",IF(AND(A193&lt;&gt;"",COUNT(B193:F193)=5,MIN(B193:F193)&gt;=0,E193&lt;=1),B193*D193*E193,"n.a."))</x:f>
      </x:c>
      <x:c r="J193" s="18" t="str">
        <x:f>IF(COUNT(H193:I193)=2,I193-H193,"")</x:f>
      </x:c>
      <x:c r="K193" s="18" t="str">
        <x:f>IF(ISNUMBER(I193),I193-B193*F193,"")</x:f>
      </x:c>
      <x:c r="L193" s="18" t="str">
        <x:f>IF(AND(ISNUMBER(B193),ISNUMBER(G193),B193&gt;=0,G193&gt;0),B193*G193/60,"")</x:f>
      </x:c>
      <x:c r="M193" s="18" t="str">
        <x:f>IF(AND(ISNUMBER(K193),ISNUMBER(L193),L193&gt;0),K193/L193,"n.a.")</x:f>
        <x:v>n.a.</x:v>
      </x:c>
      <x:c r="N193" t="str">
        <x:f>IF(COUNTA(A193:G193)=0,"",IF(NOT(AND(A193&lt;&gt;"",COUNT(B193:F193)=5,MIN(B193:F193)&gt;=0,E193&lt;=1)),"Missing / invalid price or volume",IF(OR(NOT(ISNUMBER(G193)),G193&lt;=0),"Missing chair time",IF(COUNTIF($A$7:$A$306,A193)&gt;1,"Duplicate code — review","Ready"))))</x:f>
      </x:c>
    </x:row>
    <x:row r="194">
      <x:c r="B194" s="10"/>
      <x:c r="C194" s="10"/>
      <x:c r="D194" s="10"/>
      <x:c r="E194" s="12"/>
      <x:c r="F194" s="10"/>
      <x:c r="G194" s="10"/>
      <x:c r="H194" s="18" t="str">
        <x:f>IF(COUNTA(A194:G194)=0,"",IF(AND(A194&lt;&gt;"",COUNT(B194:F194)=5,MIN(B194:F194)&gt;=0,E194&lt;=1),B194*C194*E194,"n.a."))</x:f>
      </x:c>
      <x:c r="I194" s="18" t="str">
        <x:f>IF(COUNTA(A194:G194)=0,"",IF(AND(A194&lt;&gt;"",COUNT(B194:F194)=5,MIN(B194:F194)&gt;=0,E194&lt;=1),B194*D194*E194,"n.a."))</x:f>
      </x:c>
      <x:c r="J194" s="18" t="str">
        <x:f>IF(COUNT(H194:I194)=2,I194-H194,"")</x:f>
      </x:c>
      <x:c r="K194" s="18" t="str">
        <x:f>IF(ISNUMBER(I194),I194-B194*F194,"")</x:f>
      </x:c>
      <x:c r="L194" s="18" t="str">
        <x:f>IF(AND(ISNUMBER(B194),ISNUMBER(G194),B194&gt;=0,G194&gt;0),B194*G194/60,"")</x:f>
      </x:c>
      <x:c r="M194" s="18" t="str">
        <x:f>IF(AND(ISNUMBER(K194),ISNUMBER(L194),L194&gt;0),K194/L194,"n.a.")</x:f>
        <x:v>n.a.</x:v>
      </x:c>
      <x:c r="N194" t="str">
        <x:f>IF(COUNTA(A194:G194)=0,"",IF(NOT(AND(A194&lt;&gt;"",COUNT(B194:F194)=5,MIN(B194:F194)&gt;=0,E194&lt;=1)),"Missing / invalid price or volume",IF(OR(NOT(ISNUMBER(G194)),G194&lt;=0),"Missing chair time",IF(COUNTIF($A$7:$A$306,A194)&gt;1,"Duplicate code — review","Ready"))))</x:f>
      </x:c>
    </x:row>
    <x:row r="195">
      <x:c r="B195" s="10"/>
      <x:c r="C195" s="10"/>
      <x:c r="D195" s="10"/>
      <x:c r="E195" s="12"/>
      <x:c r="F195" s="10"/>
      <x:c r="G195" s="10"/>
      <x:c r="H195" s="18" t="str">
        <x:f>IF(COUNTA(A195:G195)=0,"",IF(AND(A195&lt;&gt;"",COUNT(B195:F195)=5,MIN(B195:F195)&gt;=0,E195&lt;=1),B195*C195*E195,"n.a."))</x:f>
      </x:c>
      <x:c r="I195" s="18" t="str">
        <x:f>IF(COUNTA(A195:G195)=0,"",IF(AND(A195&lt;&gt;"",COUNT(B195:F195)=5,MIN(B195:F195)&gt;=0,E195&lt;=1),B195*D195*E195,"n.a."))</x:f>
      </x:c>
      <x:c r="J195" s="18" t="str">
        <x:f>IF(COUNT(H195:I195)=2,I195-H195,"")</x:f>
      </x:c>
      <x:c r="K195" s="18" t="str">
        <x:f>IF(ISNUMBER(I195),I195-B195*F195,"")</x:f>
      </x:c>
      <x:c r="L195" s="18" t="str">
        <x:f>IF(AND(ISNUMBER(B195),ISNUMBER(G195),B195&gt;=0,G195&gt;0),B195*G195/60,"")</x:f>
      </x:c>
      <x:c r="M195" s="18" t="str">
        <x:f>IF(AND(ISNUMBER(K195),ISNUMBER(L195),L195&gt;0),K195/L195,"n.a.")</x:f>
        <x:v>n.a.</x:v>
      </x:c>
      <x:c r="N195" t="str">
        <x:f>IF(COUNTA(A195:G195)=0,"",IF(NOT(AND(A195&lt;&gt;"",COUNT(B195:F195)=5,MIN(B195:F195)&gt;=0,E195&lt;=1)),"Missing / invalid price or volume",IF(OR(NOT(ISNUMBER(G195)),G195&lt;=0),"Missing chair time",IF(COUNTIF($A$7:$A$306,A195)&gt;1,"Duplicate code — review","Ready"))))</x:f>
      </x:c>
    </x:row>
    <x:row r="196">
      <x:c r="B196" s="10"/>
      <x:c r="C196" s="10"/>
      <x:c r="D196" s="10"/>
      <x:c r="E196" s="12"/>
      <x:c r="F196" s="10"/>
      <x:c r="G196" s="10"/>
      <x:c r="H196" s="18" t="str">
        <x:f>IF(COUNTA(A196:G196)=0,"",IF(AND(A196&lt;&gt;"",COUNT(B196:F196)=5,MIN(B196:F196)&gt;=0,E196&lt;=1),B196*C196*E196,"n.a."))</x:f>
      </x:c>
      <x:c r="I196" s="18" t="str">
        <x:f>IF(COUNTA(A196:G196)=0,"",IF(AND(A196&lt;&gt;"",COUNT(B196:F196)=5,MIN(B196:F196)&gt;=0,E196&lt;=1),B196*D196*E196,"n.a."))</x:f>
      </x:c>
      <x:c r="J196" s="18" t="str">
        <x:f>IF(COUNT(H196:I196)=2,I196-H196,"")</x:f>
      </x:c>
      <x:c r="K196" s="18" t="str">
        <x:f>IF(ISNUMBER(I196),I196-B196*F196,"")</x:f>
      </x:c>
      <x:c r="L196" s="18" t="str">
        <x:f>IF(AND(ISNUMBER(B196),ISNUMBER(G196),B196&gt;=0,G196&gt;0),B196*G196/60,"")</x:f>
      </x:c>
      <x:c r="M196" s="18" t="str">
        <x:f>IF(AND(ISNUMBER(K196),ISNUMBER(L196),L196&gt;0),K196/L196,"n.a.")</x:f>
        <x:v>n.a.</x:v>
      </x:c>
      <x:c r="N196" t="str">
        <x:f>IF(COUNTA(A196:G196)=0,"",IF(NOT(AND(A196&lt;&gt;"",COUNT(B196:F196)=5,MIN(B196:F196)&gt;=0,E196&lt;=1)),"Missing / invalid price or volume",IF(OR(NOT(ISNUMBER(G196)),G196&lt;=0),"Missing chair time",IF(COUNTIF($A$7:$A$306,A196)&gt;1,"Duplicate code — review","Ready"))))</x:f>
      </x:c>
    </x:row>
    <x:row r="197">
      <x:c r="B197" s="10"/>
      <x:c r="C197" s="10"/>
      <x:c r="D197" s="10"/>
      <x:c r="E197" s="12"/>
      <x:c r="F197" s="10"/>
      <x:c r="G197" s="10"/>
      <x:c r="H197" s="18" t="str">
        <x:f>IF(COUNTA(A197:G197)=0,"",IF(AND(A197&lt;&gt;"",COUNT(B197:F197)=5,MIN(B197:F197)&gt;=0,E197&lt;=1),B197*C197*E197,"n.a."))</x:f>
      </x:c>
      <x:c r="I197" s="18" t="str">
        <x:f>IF(COUNTA(A197:G197)=0,"",IF(AND(A197&lt;&gt;"",COUNT(B197:F197)=5,MIN(B197:F197)&gt;=0,E197&lt;=1),B197*D197*E197,"n.a."))</x:f>
      </x:c>
      <x:c r="J197" s="18" t="str">
        <x:f>IF(COUNT(H197:I197)=2,I197-H197,"")</x:f>
      </x:c>
      <x:c r="K197" s="18" t="str">
        <x:f>IF(ISNUMBER(I197),I197-B197*F197,"")</x:f>
      </x:c>
      <x:c r="L197" s="18" t="str">
        <x:f>IF(AND(ISNUMBER(B197),ISNUMBER(G197),B197&gt;=0,G197&gt;0),B197*G197/60,"")</x:f>
      </x:c>
      <x:c r="M197" s="18" t="str">
        <x:f>IF(AND(ISNUMBER(K197),ISNUMBER(L197),L197&gt;0),K197/L197,"n.a.")</x:f>
        <x:v>n.a.</x:v>
      </x:c>
      <x:c r="N197" t="str">
        <x:f>IF(COUNTA(A197:G197)=0,"",IF(NOT(AND(A197&lt;&gt;"",COUNT(B197:F197)=5,MIN(B197:F197)&gt;=0,E197&lt;=1)),"Missing / invalid price or volume",IF(OR(NOT(ISNUMBER(G197)),G197&lt;=0),"Missing chair time",IF(COUNTIF($A$7:$A$306,A197)&gt;1,"Duplicate code — review","Ready"))))</x:f>
      </x:c>
    </x:row>
    <x:row r="198">
      <x:c r="B198" s="10"/>
      <x:c r="C198" s="10"/>
      <x:c r="D198" s="10"/>
      <x:c r="E198" s="12"/>
      <x:c r="F198" s="10"/>
      <x:c r="G198" s="10"/>
      <x:c r="H198" s="18" t="str">
        <x:f>IF(COUNTA(A198:G198)=0,"",IF(AND(A198&lt;&gt;"",COUNT(B198:F198)=5,MIN(B198:F198)&gt;=0,E198&lt;=1),B198*C198*E198,"n.a."))</x:f>
      </x:c>
      <x:c r="I198" s="18" t="str">
        <x:f>IF(COUNTA(A198:G198)=0,"",IF(AND(A198&lt;&gt;"",COUNT(B198:F198)=5,MIN(B198:F198)&gt;=0,E198&lt;=1),B198*D198*E198,"n.a."))</x:f>
      </x:c>
      <x:c r="J198" s="18" t="str">
        <x:f>IF(COUNT(H198:I198)=2,I198-H198,"")</x:f>
      </x:c>
      <x:c r="K198" s="18" t="str">
        <x:f>IF(ISNUMBER(I198),I198-B198*F198,"")</x:f>
      </x:c>
      <x:c r="L198" s="18" t="str">
        <x:f>IF(AND(ISNUMBER(B198),ISNUMBER(G198),B198&gt;=0,G198&gt;0),B198*G198/60,"")</x:f>
      </x:c>
      <x:c r="M198" s="18" t="str">
        <x:f>IF(AND(ISNUMBER(K198),ISNUMBER(L198),L198&gt;0),K198/L198,"n.a.")</x:f>
        <x:v>n.a.</x:v>
      </x:c>
      <x:c r="N198" t="str">
        <x:f>IF(COUNTA(A198:G198)=0,"",IF(NOT(AND(A198&lt;&gt;"",COUNT(B198:F198)=5,MIN(B198:F198)&gt;=0,E198&lt;=1)),"Missing / invalid price or volume",IF(OR(NOT(ISNUMBER(G198)),G198&lt;=0),"Missing chair time",IF(COUNTIF($A$7:$A$306,A198)&gt;1,"Duplicate code — review","Ready"))))</x:f>
      </x:c>
    </x:row>
    <x:row r="199">
      <x:c r="B199" s="10"/>
      <x:c r="C199" s="10"/>
      <x:c r="D199" s="10"/>
      <x:c r="E199" s="12"/>
      <x:c r="F199" s="10"/>
      <x:c r="G199" s="10"/>
      <x:c r="H199" s="18" t="str">
        <x:f>IF(COUNTA(A199:G199)=0,"",IF(AND(A199&lt;&gt;"",COUNT(B199:F199)=5,MIN(B199:F199)&gt;=0,E199&lt;=1),B199*C199*E199,"n.a."))</x:f>
      </x:c>
      <x:c r="I199" s="18" t="str">
        <x:f>IF(COUNTA(A199:G199)=0,"",IF(AND(A199&lt;&gt;"",COUNT(B199:F199)=5,MIN(B199:F199)&gt;=0,E199&lt;=1),B199*D199*E199,"n.a."))</x:f>
      </x:c>
      <x:c r="J199" s="18" t="str">
        <x:f>IF(COUNT(H199:I199)=2,I199-H199,"")</x:f>
      </x:c>
      <x:c r="K199" s="18" t="str">
        <x:f>IF(ISNUMBER(I199),I199-B199*F199,"")</x:f>
      </x:c>
      <x:c r="L199" s="18" t="str">
        <x:f>IF(AND(ISNUMBER(B199),ISNUMBER(G199),B199&gt;=0,G199&gt;0),B199*G199/60,"")</x:f>
      </x:c>
      <x:c r="M199" s="18" t="str">
        <x:f>IF(AND(ISNUMBER(K199),ISNUMBER(L199),L199&gt;0),K199/L199,"n.a.")</x:f>
        <x:v>n.a.</x:v>
      </x:c>
      <x:c r="N199" t="str">
        <x:f>IF(COUNTA(A199:G199)=0,"",IF(NOT(AND(A199&lt;&gt;"",COUNT(B199:F199)=5,MIN(B199:F199)&gt;=0,E199&lt;=1)),"Missing / invalid price or volume",IF(OR(NOT(ISNUMBER(G199)),G199&lt;=0),"Missing chair time",IF(COUNTIF($A$7:$A$306,A199)&gt;1,"Duplicate code — review","Ready"))))</x:f>
      </x:c>
    </x:row>
    <x:row r="200">
      <x:c r="B200" s="10"/>
      <x:c r="C200" s="10"/>
      <x:c r="D200" s="10"/>
      <x:c r="E200" s="12"/>
      <x:c r="F200" s="10"/>
      <x:c r="G200" s="10"/>
      <x:c r="H200" s="18" t="str">
        <x:f>IF(COUNTA(A200:G200)=0,"",IF(AND(A200&lt;&gt;"",COUNT(B200:F200)=5,MIN(B200:F200)&gt;=0,E200&lt;=1),B200*C200*E200,"n.a."))</x:f>
      </x:c>
      <x:c r="I200" s="18" t="str">
        <x:f>IF(COUNTA(A200:G200)=0,"",IF(AND(A200&lt;&gt;"",COUNT(B200:F200)=5,MIN(B200:F200)&gt;=0,E200&lt;=1),B200*D200*E200,"n.a."))</x:f>
      </x:c>
      <x:c r="J200" s="18" t="str">
        <x:f>IF(COUNT(H200:I200)=2,I200-H200,"")</x:f>
      </x:c>
      <x:c r="K200" s="18" t="str">
        <x:f>IF(ISNUMBER(I200),I200-B200*F200,"")</x:f>
      </x:c>
      <x:c r="L200" s="18" t="str">
        <x:f>IF(AND(ISNUMBER(B200),ISNUMBER(G200),B200&gt;=0,G200&gt;0),B200*G200/60,"")</x:f>
      </x:c>
      <x:c r="M200" s="18" t="str">
        <x:f>IF(AND(ISNUMBER(K200),ISNUMBER(L200),L200&gt;0),K200/L200,"n.a.")</x:f>
        <x:v>n.a.</x:v>
      </x:c>
      <x:c r="N200" t="str">
        <x:f>IF(COUNTA(A200:G200)=0,"",IF(NOT(AND(A200&lt;&gt;"",COUNT(B200:F200)=5,MIN(B200:F200)&gt;=0,E200&lt;=1)),"Missing / invalid price or volume",IF(OR(NOT(ISNUMBER(G200)),G200&lt;=0),"Missing chair time",IF(COUNTIF($A$7:$A$306,A200)&gt;1,"Duplicate code — review","Ready"))))</x:f>
      </x:c>
    </x:row>
    <x:row r="201">
      <x:c r="B201" s="10"/>
      <x:c r="C201" s="10"/>
      <x:c r="D201" s="10"/>
      <x:c r="E201" s="12"/>
      <x:c r="F201" s="10"/>
      <x:c r="G201" s="10"/>
      <x:c r="H201" s="18" t="str">
        <x:f>IF(COUNTA(A201:G201)=0,"",IF(AND(A201&lt;&gt;"",COUNT(B201:F201)=5,MIN(B201:F201)&gt;=0,E201&lt;=1),B201*C201*E201,"n.a."))</x:f>
      </x:c>
      <x:c r="I201" s="18" t="str">
        <x:f>IF(COUNTA(A201:G201)=0,"",IF(AND(A201&lt;&gt;"",COUNT(B201:F201)=5,MIN(B201:F201)&gt;=0,E201&lt;=1),B201*D201*E201,"n.a."))</x:f>
      </x:c>
      <x:c r="J201" s="18" t="str">
        <x:f>IF(COUNT(H201:I201)=2,I201-H201,"")</x:f>
      </x:c>
      <x:c r="K201" s="18" t="str">
        <x:f>IF(ISNUMBER(I201),I201-B201*F201,"")</x:f>
      </x:c>
      <x:c r="L201" s="18" t="str">
        <x:f>IF(AND(ISNUMBER(B201),ISNUMBER(G201),B201&gt;=0,G201&gt;0),B201*G201/60,"")</x:f>
      </x:c>
      <x:c r="M201" s="18" t="str">
        <x:f>IF(AND(ISNUMBER(K201),ISNUMBER(L201),L201&gt;0),K201/L201,"n.a.")</x:f>
        <x:v>n.a.</x:v>
      </x:c>
      <x:c r="N201" t="str">
        <x:f>IF(COUNTA(A201:G201)=0,"",IF(NOT(AND(A201&lt;&gt;"",COUNT(B201:F201)=5,MIN(B201:F201)&gt;=0,E201&lt;=1)),"Missing / invalid price or volume",IF(OR(NOT(ISNUMBER(G201)),G201&lt;=0),"Missing chair time",IF(COUNTIF($A$7:$A$306,A201)&gt;1,"Duplicate code — review","Ready"))))</x:f>
      </x:c>
    </x:row>
    <x:row r="202">
      <x:c r="B202" s="10"/>
      <x:c r="C202" s="10"/>
      <x:c r="D202" s="10"/>
      <x:c r="E202" s="12"/>
      <x:c r="F202" s="10"/>
      <x:c r="G202" s="10"/>
      <x:c r="H202" s="18" t="str">
        <x:f>IF(COUNTA(A202:G202)=0,"",IF(AND(A202&lt;&gt;"",COUNT(B202:F202)=5,MIN(B202:F202)&gt;=0,E202&lt;=1),B202*C202*E202,"n.a."))</x:f>
      </x:c>
      <x:c r="I202" s="18" t="str">
        <x:f>IF(COUNTA(A202:G202)=0,"",IF(AND(A202&lt;&gt;"",COUNT(B202:F202)=5,MIN(B202:F202)&gt;=0,E202&lt;=1),B202*D202*E202,"n.a."))</x:f>
      </x:c>
      <x:c r="J202" s="18" t="str">
        <x:f>IF(COUNT(H202:I202)=2,I202-H202,"")</x:f>
      </x:c>
      <x:c r="K202" s="18" t="str">
        <x:f>IF(ISNUMBER(I202),I202-B202*F202,"")</x:f>
      </x:c>
      <x:c r="L202" s="18" t="str">
        <x:f>IF(AND(ISNUMBER(B202),ISNUMBER(G202),B202&gt;=0,G202&gt;0),B202*G202/60,"")</x:f>
      </x:c>
      <x:c r="M202" s="18" t="str">
        <x:f>IF(AND(ISNUMBER(K202),ISNUMBER(L202),L202&gt;0),K202/L202,"n.a.")</x:f>
        <x:v>n.a.</x:v>
      </x:c>
      <x:c r="N202" t="str">
        <x:f>IF(COUNTA(A202:G202)=0,"",IF(NOT(AND(A202&lt;&gt;"",COUNT(B202:F202)=5,MIN(B202:F202)&gt;=0,E202&lt;=1)),"Missing / invalid price or volume",IF(OR(NOT(ISNUMBER(G202)),G202&lt;=0),"Missing chair time",IF(COUNTIF($A$7:$A$306,A202)&gt;1,"Duplicate code — review","Ready"))))</x:f>
      </x:c>
    </x:row>
    <x:row r="203">
      <x:c r="B203" s="10"/>
      <x:c r="C203" s="10"/>
      <x:c r="D203" s="10"/>
      <x:c r="E203" s="12"/>
      <x:c r="F203" s="10"/>
      <x:c r="G203" s="10"/>
      <x:c r="H203" s="18" t="str">
        <x:f>IF(COUNTA(A203:G203)=0,"",IF(AND(A203&lt;&gt;"",COUNT(B203:F203)=5,MIN(B203:F203)&gt;=0,E203&lt;=1),B203*C203*E203,"n.a."))</x:f>
      </x:c>
      <x:c r="I203" s="18" t="str">
        <x:f>IF(COUNTA(A203:G203)=0,"",IF(AND(A203&lt;&gt;"",COUNT(B203:F203)=5,MIN(B203:F203)&gt;=0,E203&lt;=1),B203*D203*E203,"n.a."))</x:f>
      </x:c>
      <x:c r="J203" s="18" t="str">
        <x:f>IF(COUNT(H203:I203)=2,I203-H203,"")</x:f>
      </x:c>
      <x:c r="K203" s="18" t="str">
        <x:f>IF(ISNUMBER(I203),I203-B203*F203,"")</x:f>
      </x:c>
      <x:c r="L203" s="18" t="str">
        <x:f>IF(AND(ISNUMBER(B203),ISNUMBER(G203),B203&gt;=0,G203&gt;0),B203*G203/60,"")</x:f>
      </x:c>
      <x:c r="M203" s="18" t="str">
        <x:f>IF(AND(ISNUMBER(K203),ISNUMBER(L203),L203&gt;0),K203/L203,"n.a.")</x:f>
        <x:v>n.a.</x:v>
      </x:c>
      <x:c r="N203" t="str">
        <x:f>IF(COUNTA(A203:G203)=0,"",IF(NOT(AND(A203&lt;&gt;"",COUNT(B203:F203)=5,MIN(B203:F203)&gt;=0,E203&lt;=1)),"Missing / invalid price or volume",IF(OR(NOT(ISNUMBER(G203)),G203&lt;=0),"Missing chair time",IF(COUNTIF($A$7:$A$306,A203)&gt;1,"Duplicate code — review","Ready"))))</x:f>
      </x:c>
    </x:row>
    <x:row r="204">
      <x:c r="B204" s="10"/>
      <x:c r="C204" s="10"/>
      <x:c r="D204" s="10"/>
      <x:c r="E204" s="12"/>
      <x:c r="F204" s="10"/>
      <x:c r="G204" s="10"/>
      <x:c r="H204" s="18" t="str">
        <x:f>IF(COUNTA(A204:G204)=0,"",IF(AND(A204&lt;&gt;"",COUNT(B204:F204)=5,MIN(B204:F204)&gt;=0,E204&lt;=1),B204*C204*E204,"n.a."))</x:f>
      </x:c>
      <x:c r="I204" s="18" t="str">
        <x:f>IF(COUNTA(A204:G204)=0,"",IF(AND(A204&lt;&gt;"",COUNT(B204:F204)=5,MIN(B204:F204)&gt;=0,E204&lt;=1),B204*D204*E204,"n.a."))</x:f>
      </x:c>
      <x:c r="J204" s="18" t="str">
        <x:f>IF(COUNT(H204:I204)=2,I204-H204,"")</x:f>
      </x:c>
      <x:c r="K204" s="18" t="str">
        <x:f>IF(ISNUMBER(I204),I204-B204*F204,"")</x:f>
      </x:c>
      <x:c r="L204" s="18" t="str">
        <x:f>IF(AND(ISNUMBER(B204),ISNUMBER(G204),B204&gt;=0,G204&gt;0),B204*G204/60,"")</x:f>
      </x:c>
      <x:c r="M204" s="18" t="str">
        <x:f>IF(AND(ISNUMBER(K204),ISNUMBER(L204),L204&gt;0),K204/L204,"n.a.")</x:f>
        <x:v>n.a.</x:v>
      </x:c>
      <x:c r="N204" t="str">
        <x:f>IF(COUNTA(A204:G204)=0,"",IF(NOT(AND(A204&lt;&gt;"",COUNT(B204:F204)=5,MIN(B204:F204)&gt;=0,E204&lt;=1)),"Missing / invalid price or volume",IF(OR(NOT(ISNUMBER(G204)),G204&lt;=0),"Missing chair time",IF(COUNTIF($A$7:$A$306,A204)&gt;1,"Duplicate code — review","Ready"))))</x:f>
      </x:c>
    </x:row>
    <x:row r="205">
      <x:c r="B205" s="10"/>
      <x:c r="C205" s="10"/>
      <x:c r="D205" s="10"/>
      <x:c r="E205" s="12"/>
      <x:c r="F205" s="10"/>
      <x:c r="G205" s="10"/>
      <x:c r="H205" s="18" t="str">
        <x:f>IF(COUNTA(A205:G205)=0,"",IF(AND(A205&lt;&gt;"",COUNT(B205:F205)=5,MIN(B205:F205)&gt;=0,E205&lt;=1),B205*C205*E205,"n.a."))</x:f>
      </x:c>
      <x:c r="I205" s="18" t="str">
        <x:f>IF(COUNTA(A205:G205)=0,"",IF(AND(A205&lt;&gt;"",COUNT(B205:F205)=5,MIN(B205:F205)&gt;=0,E205&lt;=1),B205*D205*E205,"n.a."))</x:f>
      </x:c>
      <x:c r="J205" s="18" t="str">
        <x:f>IF(COUNT(H205:I205)=2,I205-H205,"")</x:f>
      </x:c>
      <x:c r="K205" s="18" t="str">
        <x:f>IF(ISNUMBER(I205),I205-B205*F205,"")</x:f>
      </x:c>
      <x:c r="L205" s="18" t="str">
        <x:f>IF(AND(ISNUMBER(B205),ISNUMBER(G205),B205&gt;=0,G205&gt;0),B205*G205/60,"")</x:f>
      </x:c>
      <x:c r="M205" s="18" t="str">
        <x:f>IF(AND(ISNUMBER(K205),ISNUMBER(L205),L205&gt;0),K205/L205,"n.a.")</x:f>
        <x:v>n.a.</x:v>
      </x:c>
      <x:c r="N205" t="str">
        <x:f>IF(COUNTA(A205:G205)=0,"",IF(NOT(AND(A205&lt;&gt;"",COUNT(B205:F205)=5,MIN(B205:F205)&gt;=0,E205&lt;=1)),"Missing / invalid price or volume",IF(OR(NOT(ISNUMBER(G205)),G205&lt;=0),"Missing chair time",IF(COUNTIF($A$7:$A$306,A205)&gt;1,"Duplicate code — review","Ready"))))</x:f>
      </x:c>
    </x:row>
    <x:row r="206">
      <x:c r="B206" s="10"/>
      <x:c r="C206" s="10"/>
      <x:c r="D206" s="10"/>
      <x:c r="E206" s="12"/>
      <x:c r="F206" s="10"/>
      <x:c r="G206" s="10"/>
      <x:c r="H206" s="18" t="str">
        <x:f>IF(COUNTA(A206:G206)=0,"",IF(AND(A206&lt;&gt;"",COUNT(B206:F206)=5,MIN(B206:F206)&gt;=0,E206&lt;=1),B206*C206*E206,"n.a."))</x:f>
      </x:c>
      <x:c r="I206" s="18" t="str">
        <x:f>IF(COUNTA(A206:G206)=0,"",IF(AND(A206&lt;&gt;"",COUNT(B206:F206)=5,MIN(B206:F206)&gt;=0,E206&lt;=1),B206*D206*E206,"n.a."))</x:f>
      </x:c>
      <x:c r="J206" s="18" t="str">
        <x:f>IF(COUNT(H206:I206)=2,I206-H206,"")</x:f>
      </x:c>
      <x:c r="K206" s="18" t="str">
        <x:f>IF(ISNUMBER(I206),I206-B206*F206,"")</x:f>
      </x:c>
      <x:c r="L206" s="18" t="str">
        <x:f>IF(AND(ISNUMBER(B206),ISNUMBER(G206),B206&gt;=0,G206&gt;0),B206*G206/60,"")</x:f>
      </x:c>
      <x:c r="M206" s="18" t="str">
        <x:f>IF(AND(ISNUMBER(K206),ISNUMBER(L206),L206&gt;0),K206/L206,"n.a.")</x:f>
        <x:v>n.a.</x:v>
      </x:c>
      <x:c r="N206" t="str">
        <x:f>IF(COUNTA(A206:G206)=0,"",IF(NOT(AND(A206&lt;&gt;"",COUNT(B206:F206)=5,MIN(B206:F206)&gt;=0,E206&lt;=1)),"Missing / invalid price or volume",IF(OR(NOT(ISNUMBER(G206)),G206&lt;=0),"Missing chair time",IF(COUNTIF($A$7:$A$306,A206)&gt;1,"Duplicate code — review","Ready"))))</x:f>
      </x:c>
    </x:row>
    <x:row r="207">
      <x:c r="B207" s="10"/>
      <x:c r="C207" s="10"/>
      <x:c r="D207" s="10"/>
      <x:c r="E207" s="12"/>
      <x:c r="F207" s="10"/>
      <x:c r="G207" s="10"/>
      <x:c r="H207" s="18" t="str">
        <x:f>IF(COUNTA(A207:G207)=0,"",IF(AND(A207&lt;&gt;"",COUNT(B207:F207)=5,MIN(B207:F207)&gt;=0,E207&lt;=1),B207*C207*E207,"n.a."))</x:f>
      </x:c>
      <x:c r="I207" s="18" t="str">
        <x:f>IF(COUNTA(A207:G207)=0,"",IF(AND(A207&lt;&gt;"",COUNT(B207:F207)=5,MIN(B207:F207)&gt;=0,E207&lt;=1),B207*D207*E207,"n.a."))</x:f>
      </x:c>
      <x:c r="J207" s="18" t="str">
        <x:f>IF(COUNT(H207:I207)=2,I207-H207,"")</x:f>
      </x:c>
      <x:c r="K207" s="18" t="str">
        <x:f>IF(ISNUMBER(I207),I207-B207*F207,"")</x:f>
      </x:c>
      <x:c r="L207" s="18" t="str">
        <x:f>IF(AND(ISNUMBER(B207),ISNUMBER(G207),B207&gt;=0,G207&gt;0),B207*G207/60,"")</x:f>
      </x:c>
      <x:c r="M207" s="18" t="str">
        <x:f>IF(AND(ISNUMBER(K207),ISNUMBER(L207),L207&gt;0),K207/L207,"n.a.")</x:f>
        <x:v>n.a.</x:v>
      </x:c>
      <x:c r="N207" t="str">
        <x:f>IF(COUNTA(A207:G207)=0,"",IF(NOT(AND(A207&lt;&gt;"",COUNT(B207:F207)=5,MIN(B207:F207)&gt;=0,E207&lt;=1)),"Missing / invalid price or volume",IF(OR(NOT(ISNUMBER(G207)),G207&lt;=0),"Missing chair time",IF(COUNTIF($A$7:$A$306,A207)&gt;1,"Duplicate code — review","Ready"))))</x:f>
      </x:c>
    </x:row>
    <x:row r="208">
      <x:c r="B208" s="10"/>
      <x:c r="C208" s="10"/>
      <x:c r="D208" s="10"/>
      <x:c r="E208" s="12"/>
      <x:c r="F208" s="10"/>
      <x:c r="G208" s="10"/>
      <x:c r="H208" s="18" t="str">
        <x:f>IF(COUNTA(A208:G208)=0,"",IF(AND(A208&lt;&gt;"",COUNT(B208:F208)=5,MIN(B208:F208)&gt;=0,E208&lt;=1),B208*C208*E208,"n.a."))</x:f>
      </x:c>
      <x:c r="I208" s="18" t="str">
        <x:f>IF(COUNTA(A208:G208)=0,"",IF(AND(A208&lt;&gt;"",COUNT(B208:F208)=5,MIN(B208:F208)&gt;=0,E208&lt;=1),B208*D208*E208,"n.a."))</x:f>
      </x:c>
      <x:c r="J208" s="18" t="str">
        <x:f>IF(COUNT(H208:I208)=2,I208-H208,"")</x:f>
      </x:c>
      <x:c r="K208" s="18" t="str">
        <x:f>IF(ISNUMBER(I208),I208-B208*F208,"")</x:f>
      </x:c>
      <x:c r="L208" s="18" t="str">
        <x:f>IF(AND(ISNUMBER(B208),ISNUMBER(G208),B208&gt;=0,G208&gt;0),B208*G208/60,"")</x:f>
      </x:c>
      <x:c r="M208" s="18" t="str">
        <x:f>IF(AND(ISNUMBER(K208),ISNUMBER(L208),L208&gt;0),K208/L208,"n.a.")</x:f>
        <x:v>n.a.</x:v>
      </x:c>
      <x:c r="N208" t="str">
        <x:f>IF(COUNTA(A208:G208)=0,"",IF(NOT(AND(A208&lt;&gt;"",COUNT(B208:F208)=5,MIN(B208:F208)&gt;=0,E208&lt;=1)),"Missing / invalid price or volume",IF(OR(NOT(ISNUMBER(G208)),G208&lt;=0),"Missing chair time",IF(COUNTIF($A$7:$A$306,A208)&gt;1,"Duplicate code — review","Ready"))))</x:f>
      </x:c>
    </x:row>
    <x:row r="209">
      <x:c r="B209" s="10"/>
      <x:c r="C209" s="10"/>
      <x:c r="D209" s="10"/>
      <x:c r="E209" s="12"/>
      <x:c r="F209" s="10"/>
      <x:c r="G209" s="10"/>
      <x:c r="H209" s="18" t="str">
        <x:f>IF(COUNTA(A209:G209)=0,"",IF(AND(A209&lt;&gt;"",COUNT(B209:F209)=5,MIN(B209:F209)&gt;=0,E209&lt;=1),B209*C209*E209,"n.a."))</x:f>
      </x:c>
      <x:c r="I209" s="18" t="str">
        <x:f>IF(COUNTA(A209:G209)=0,"",IF(AND(A209&lt;&gt;"",COUNT(B209:F209)=5,MIN(B209:F209)&gt;=0,E209&lt;=1),B209*D209*E209,"n.a."))</x:f>
      </x:c>
      <x:c r="J209" s="18" t="str">
        <x:f>IF(COUNT(H209:I209)=2,I209-H209,"")</x:f>
      </x:c>
      <x:c r="K209" s="18" t="str">
        <x:f>IF(ISNUMBER(I209),I209-B209*F209,"")</x:f>
      </x:c>
      <x:c r="L209" s="18" t="str">
        <x:f>IF(AND(ISNUMBER(B209),ISNUMBER(G209),B209&gt;=0,G209&gt;0),B209*G209/60,"")</x:f>
      </x:c>
      <x:c r="M209" s="18" t="str">
        <x:f>IF(AND(ISNUMBER(K209),ISNUMBER(L209),L209&gt;0),K209/L209,"n.a.")</x:f>
        <x:v>n.a.</x:v>
      </x:c>
      <x:c r="N209" t="str">
        <x:f>IF(COUNTA(A209:G209)=0,"",IF(NOT(AND(A209&lt;&gt;"",COUNT(B209:F209)=5,MIN(B209:F209)&gt;=0,E209&lt;=1)),"Missing / invalid price or volume",IF(OR(NOT(ISNUMBER(G209)),G209&lt;=0),"Missing chair time",IF(COUNTIF($A$7:$A$306,A209)&gt;1,"Duplicate code — review","Ready"))))</x:f>
      </x:c>
    </x:row>
    <x:row r="210">
      <x:c r="B210" s="10"/>
      <x:c r="C210" s="10"/>
      <x:c r="D210" s="10"/>
      <x:c r="E210" s="12"/>
      <x:c r="F210" s="10"/>
      <x:c r="G210" s="10"/>
      <x:c r="H210" s="18" t="str">
        <x:f>IF(COUNTA(A210:G210)=0,"",IF(AND(A210&lt;&gt;"",COUNT(B210:F210)=5,MIN(B210:F210)&gt;=0,E210&lt;=1),B210*C210*E210,"n.a."))</x:f>
      </x:c>
      <x:c r="I210" s="18" t="str">
        <x:f>IF(COUNTA(A210:G210)=0,"",IF(AND(A210&lt;&gt;"",COUNT(B210:F210)=5,MIN(B210:F210)&gt;=0,E210&lt;=1),B210*D210*E210,"n.a."))</x:f>
      </x:c>
      <x:c r="J210" s="18" t="str">
        <x:f>IF(COUNT(H210:I210)=2,I210-H210,"")</x:f>
      </x:c>
      <x:c r="K210" s="18" t="str">
        <x:f>IF(ISNUMBER(I210),I210-B210*F210,"")</x:f>
      </x:c>
      <x:c r="L210" s="18" t="str">
        <x:f>IF(AND(ISNUMBER(B210),ISNUMBER(G210),B210&gt;=0,G210&gt;0),B210*G210/60,"")</x:f>
      </x:c>
      <x:c r="M210" s="18" t="str">
        <x:f>IF(AND(ISNUMBER(K210),ISNUMBER(L210),L210&gt;0),K210/L210,"n.a.")</x:f>
        <x:v>n.a.</x:v>
      </x:c>
      <x:c r="N210" t="str">
        <x:f>IF(COUNTA(A210:G210)=0,"",IF(NOT(AND(A210&lt;&gt;"",COUNT(B210:F210)=5,MIN(B210:F210)&gt;=0,E210&lt;=1)),"Missing / invalid price or volume",IF(OR(NOT(ISNUMBER(G210)),G210&lt;=0),"Missing chair time",IF(COUNTIF($A$7:$A$306,A210)&gt;1,"Duplicate code — review","Ready"))))</x:f>
      </x:c>
    </x:row>
    <x:row r="211">
      <x:c r="B211" s="10"/>
      <x:c r="C211" s="10"/>
      <x:c r="D211" s="10"/>
      <x:c r="E211" s="12"/>
      <x:c r="F211" s="10"/>
      <x:c r="G211" s="10"/>
      <x:c r="H211" s="18" t="str">
        <x:f>IF(COUNTA(A211:G211)=0,"",IF(AND(A211&lt;&gt;"",COUNT(B211:F211)=5,MIN(B211:F211)&gt;=0,E211&lt;=1),B211*C211*E211,"n.a."))</x:f>
      </x:c>
      <x:c r="I211" s="18" t="str">
        <x:f>IF(COUNTA(A211:G211)=0,"",IF(AND(A211&lt;&gt;"",COUNT(B211:F211)=5,MIN(B211:F211)&gt;=0,E211&lt;=1),B211*D211*E211,"n.a."))</x:f>
      </x:c>
      <x:c r="J211" s="18" t="str">
        <x:f>IF(COUNT(H211:I211)=2,I211-H211,"")</x:f>
      </x:c>
      <x:c r="K211" s="18" t="str">
        <x:f>IF(ISNUMBER(I211),I211-B211*F211,"")</x:f>
      </x:c>
      <x:c r="L211" s="18" t="str">
        <x:f>IF(AND(ISNUMBER(B211),ISNUMBER(G211),B211&gt;=0,G211&gt;0),B211*G211/60,"")</x:f>
      </x:c>
      <x:c r="M211" s="18" t="str">
        <x:f>IF(AND(ISNUMBER(K211),ISNUMBER(L211),L211&gt;0),K211/L211,"n.a.")</x:f>
        <x:v>n.a.</x:v>
      </x:c>
      <x:c r="N211" t="str">
        <x:f>IF(COUNTA(A211:G211)=0,"",IF(NOT(AND(A211&lt;&gt;"",COUNT(B211:F211)=5,MIN(B211:F211)&gt;=0,E211&lt;=1)),"Missing / invalid price or volume",IF(OR(NOT(ISNUMBER(G211)),G211&lt;=0),"Missing chair time",IF(COUNTIF($A$7:$A$306,A211)&gt;1,"Duplicate code — review","Ready"))))</x:f>
      </x:c>
    </x:row>
    <x:row r="212">
      <x:c r="B212" s="10"/>
      <x:c r="C212" s="10"/>
      <x:c r="D212" s="10"/>
      <x:c r="E212" s="12"/>
      <x:c r="F212" s="10"/>
      <x:c r="G212" s="10"/>
      <x:c r="H212" s="18" t="str">
        <x:f>IF(COUNTA(A212:G212)=0,"",IF(AND(A212&lt;&gt;"",COUNT(B212:F212)=5,MIN(B212:F212)&gt;=0,E212&lt;=1),B212*C212*E212,"n.a."))</x:f>
      </x:c>
      <x:c r="I212" s="18" t="str">
        <x:f>IF(COUNTA(A212:G212)=0,"",IF(AND(A212&lt;&gt;"",COUNT(B212:F212)=5,MIN(B212:F212)&gt;=0,E212&lt;=1),B212*D212*E212,"n.a."))</x:f>
      </x:c>
      <x:c r="J212" s="18" t="str">
        <x:f>IF(COUNT(H212:I212)=2,I212-H212,"")</x:f>
      </x:c>
      <x:c r="K212" s="18" t="str">
        <x:f>IF(ISNUMBER(I212),I212-B212*F212,"")</x:f>
      </x:c>
      <x:c r="L212" s="18" t="str">
        <x:f>IF(AND(ISNUMBER(B212),ISNUMBER(G212),B212&gt;=0,G212&gt;0),B212*G212/60,"")</x:f>
      </x:c>
      <x:c r="M212" s="18" t="str">
        <x:f>IF(AND(ISNUMBER(K212),ISNUMBER(L212),L212&gt;0),K212/L212,"n.a.")</x:f>
        <x:v>n.a.</x:v>
      </x:c>
      <x:c r="N212" t="str">
        <x:f>IF(COUNTA(A212:G212)=0,"",IF(NOT(AND(A212&lt;&gt;"",COUNT(B212:F212)=5,MIN(B212:F212)&gt;=0,E212&lt;=1)),"Missing / invalid price or volume",IF(OR(NOT(ISNUMBER(G212)),G212&lt;=0),"Missing chair time",IF(COUNTIF($A$7:$A$306,A212)&gt;1,"Duplicate code — review","Ready"))))</x:f>
      </x:c>
    </x:row>
    <x:row r="213">
      <x:c r="B213" s="10"/>
      <x:c r="C213" s="10"/>
      <x:c r="D213" s="10"/>
      <x:c r="E213" s="12"/>
      <x:c r="F213" s="10"/>
      <x:c r="G213" s="10"/>
      <x:c r="H213" s="18" t="str">
        <x:f>IF(COUNTA(A213:G213)=0,"",IF(AND(A213&lt;&gt;"",COUNT(B213:F213)=5,MIN(B213:F213)&gt;=0,E213&lt;=1),B213*C213*E213,"n.a."))</x:f>
      </x:c>
      <x:c r="I213" s="18" t="str">
        <x:f>IF(COUNTA(A213:G213)=0,"",IF(AND(A213&lt;&gt;"",COUNT(B213:F213)=5,MIN(B213:F213)&gt;=0,E213&lt;=1),B213*D213*E213,"n.a."))</x:f>
      </x:c>
      <x:c r="J213" s="18" t="str">
        <x:f>IF(COUNT(H213:I213)=2,I213-H213,"")</x:f>
      </x:c>
      <x:c r="K213" s="18" t="str">
        <x:f>IF(ISNUMBER(I213),I213-B213*F213,"")</x:f>
      </x:c>
      <x:c r="L213" s="18" t="str">
        <x:f>IF(AND(ISNUMBER(B213),ISNUMBER(G213),B213&gt;=0,G213&gt;0),B213*G213/60,"")</x:f>
      </x:c>
      <x:c r="M213" s="18" t="str">
        <x:f>IF(AND(ISNUMBER(K213),ISNUMBER(L213),L213&gt;0),K213/L213,"n.a.")</x:f>
        <x:v>n.a.</x:v>
      </x:c>
      <x:c r="N213" t="str">
        <x:f>IF(COUNTA(A213:G213)=0,"",IF(NOT(AND(A213&lt;&gt;"",COUNT(B213:F213)=5,MIN(B213:F213)&gt;=0,E213&lt;=1)),"Missing / invalid price or volume",IF(OR(NOT(ISNUMBER(G213)),G213&lt;=0),"Missing chair time",IF(COUNTIF($A$7:$A$306,A213)&gt;1,"Duplicate code — review","Ready"))))</x:f>
      </x:c>
    </x:row>
    <x:row r="214">
      <x:c r="B214" s="10"/>
      <x:c r="C214" s="10"/>
      <x:c r="D214" s="10"/>
      <x:c r="E214" s="12"/>
      <x:c r="F214" s="10"/>
      <x:c r="G214" s="10"/>
      <x:c r="H214" s="18" t="str">
        <x:f>IF(COUNTA(A214:G214)=0,"",IF(AND(A214&lt;&gt;"",COUNT(B214:F214)=5,MIN(B214:F214)&gt;=0,E214&lt;=1),B214*C214*E214,"n.a."))</x:f>
      </x:c>
      <x:c r="I214" s="18" t="str">
        <x:f>IF(COUNTA(A214:G214)=0,"",IF(AND(A214&lt;&gt;"",COUNT(B214:F214)=5,MIN(B214:F214)&gt;=0,E214&lt;=1),B214*D214*E214,"n.a."))</x:f>
      </x:c>
      <x:c r="J214" s="18" t="str">
        <x:f>IF(COUNT(H214:I214)=2,I214-H214,"")</x:f>
      </x:c>
      <x:c r="K214" s="18" t="str">
        <x:f>IF(ISNUMBER(I214),I214-B214*F214,"")</x:f>
      </x:c>
      <x:c r="L214" s="18" t="str">
        <x:f>IF(AND(ISNUMBER(B214),ISNUMBER(G214),B214&gt;=0,G214&gt;0),B214*G214/60,"")</x:f>
      </x:c>
      <x:c r="M214" s="18" t="str">
        <x:f>IF(AND(ISNUMBER(K214),ISNUMBER(L214),L214&gt;0),K214/L214,"n.a.")</x:f>
        <x:v>n.a.</x:v>
      </x:c>
      <x:c r="N214" t="str">
        <x:f>IF(COUNTA(A214:G214)=0,"",IF(NOT(AND(A214&lt;&gt;"",COUNT(B214:F214)=5,MIN(B214:F214)&gt;=0,E214&lt;=1)),"Missing / invalid price or volume",IF(OR(NOT(ISNUMBER(G214)),G214&lt;=0),"Missing chair time",IF(COUNTIF($A$7:$A$306,A214)&gt;1,"Duplicate code — review","Ready"))))</x:f>
      </x:c>
    </x:row>
    <x:row r="215">
      <x:c r="B215" s="10"/>
      <x:c r="C215" s="10"/>
      <x:c r="D215" s="10"/>
      <x:c r="E215" s="12"/>
      <x:c r="F215" s="10"/>
      <x:c r="G215" s="10"/>
      <x:c r="H215" s="18" t="str">
        <x:f>IF(COUNTA(A215:G215)=0,"",IF(AND(A215&lt;&gt;"",COUNT(B215:F215)=5,MIN(B215:F215)&gt;=0,E215&lt;=1),B215*C215*E215,"n.a."))</x:f>
      </x:c>
      <x:c r="I215" s="18" t="str">
        <x:f>IF(COUNTA(A215:G215)=0,"",IF(AND(A215&lt;&gt;"",COUNT(B215:F215)=5,MIN(B215:F215)&gt;=0,E215&lt;=1),B215*D215*E215,"n.a."))</x:f>
      </x:c>
      <x:c r="J215" s="18" t="str">
        <x:f>IF(COUNT(H215:I215)=2,I215-H215,"")</x:f>
      </x:c>
      <x:c r="K215" s="18" t="str">
        <x:f>IF(ISNUMBER(I215),I215-B215*F215,"")</x:f>
      </x:c>
      <x:c r="L215" s="18" t="str">
        <x:f>IF(AND(ISNUMBER(B215),ISNUMBER(G215),B215&gt;=0,G215&gt;0),B215*G215/60,"")</x:f>
      </x:c>
      <x:c r="M215" s="18" t="str">
        <x:f>IF(AND(ISNUMBER(K215),ISNUMBER(L215),L215&gt;0),K215/L215,"n.a.")</x:f>
        <x:v>n.a.</x:v>
      </x:c>
      <x:c r="N215" t="str">
        <x:f>IF(COUNTA(A215:G215)=0,"",IF(NOT(AND(A215&lt;&gt;"",COUNT(B215:F215)=5,MIN(B215:F215)&gt;=0,E215&lt;=1)),"Missing / invalid price or volume",IF(OR(NOT(ISNUMBER(G215)),G215&lt;=0),"Missing chair time",IF(COUNTIF($A$7:$A$306,A215)&gt;1,"Duplicate code — review","Ready"))))</x:f>
      </x:c>
    </x:row>
    <x:row r="216">
      <x:c r="B216" s="10"/>
      <x:c r="C216" s="10"/>
      <x:c r="D216" s="10"/>
      <x:c r="E216" s="12"/>
      <x:c r="F216" s="10"/>
      <x:c r="G216" s="10"/>
      <x:c r="H216" s="18" t="str">
        <x:f>IF(COUNTA(A216:G216)=0,"",IF(AND(A216&lt;&gt;"",COUNT(B216:F216)=5,MIN(B216:F216)&gt;=0,E216&lt;=1),B216*C216*E216,"n.a."))</x:f>
      </x:c>
      <x:c r="I216" s="18" t="str">
        <x:f>IF(COUNTA(A216:G216)=0,"",IF(AND(A216&lt;&gt;"",COUNT(B216:F216)=5,MIN(B216:F216)&gt;=0,E216&lt;=1),B216*D216*E216,"n.a."))</x:f>
      </x:c>
      <x:c r="J216" s="18" t="str">
        <x:f>IF(COUNT(H216:I216)=2,I216-H216,"")</x:f>
      </x:c>
      <x:c r="K216" s="18" t="str">
        <x:f>IF(ISNUMBER(I216),I216-B216*F216,"")</x:f>
      </x:c>
      <x:c r="L216" s="18" t="str">
        <x:f>IF(AND(ISNUMBER(B216),ISNUMBER(G216),B216&gt;=0,G216&gt;0),B216*G216/60,"")</x:f>
      </x:c>
      <x:c r="M216" s="18" t="str">
        <x:f>IF(AND(ISNUMBER(K216),ISNUMBER(L216),L216&gt;0),K216/L216,"n.a.")</x:f>
        <x:v>n.a.</x:v>
      </x:c>
      <x:c r="N216" t="str">
        <x:f>IF(COUNTA(A216:G216)=0,"",IF(NOT(AND(A216&lt;&gt;"",COUNT(B216:F216)=5,MIN(B216:F216)&gt;=0,E216&lt;=1)),"Missing / invalid price or volume",IF(OR(NOT(ISNUMBER(G216)),G216&lt;=0),"Missing chair time",IF(COUNTIF($A$7:$A$306,A216)&gt;1,"Duplicate code — review","Ready"))))</x:f>
      </x:c>
    </x:row>
    <x:row r="217">
      <x:c r="B217" s="10"/>
      <x:c r="C217" s="10"/>
      <x:c r="D217" s="10"/>
      <x:c r="E217" s="12"/>
      <x:c r="F217" s="10"/>
      <x:c r="G217" s="10"/>
      <x:c r="H217" s="18" t="str">
        <x:f>IF(COUNTA(A217:G217)=0,"",IF(AND(A217&lt;&gt;"",COUNT(B217:F217)=5,MIN(B217:F217)&gt;=0,E217&lt;=1),B217*C217*E217,"n.a."))</x:f>
      </x:c>
      <x:c r="I217" s="18" t="str">
        <x:f>IF(COUNTA(A217:G217)=0,"",IF(AND(A217&lt;&gt;"",COUNT(B217:F217)=5,MIN(B217:F217)&gt;=0,E217&lt;=1),B217*D217*E217,"n.a."))</x:f>
      </x:c>
      <x:c r="J217" s="18" t="str">
        <x:f>IF(COUNT(H217:I217)=2,I217-H217,"")</x:f>
      </x:c>
      <x:c r="K217" s="18" t="str">
        <x:f>IF(ISNUMBER(I217),I217-B217*F217,"")</x:f>
      </x:c>
      <x:c r="L217" s="18" t="str">
        <x:f>IF(AND(ISNUMBER(B217),ISNUMBER(G217),B217&gt;=0,G217&gt;0),B217*G217/60,"")</x:f>
      </x:c>
      <x:c r="M217" s="18" t="str">
        <x:f>IF(AND(ISNUMBER(K217),ISNUMBER(L217),L217&gt;0),K217/L217,"n.a.")</x:f>
        <x:v>n.a.</x:v>
      </x:c>
      <x:c r="N217" t="str">
        <x:f>IF(COUNTA(A217:G217)=0,"",IF(NOT(AND(A217&lt;&gt;"",COUNT(B217:F217)=5,MIN(B217:F217)&gt;=0,E217&lt;=1)),"Missing / invalid price or volume",IF(OR(NOT(ISNUMBER(G217)),G217&lt;=0),"Missing chair time",IF(COUNTIF($A$7:$A$306,A217)&gt;1,"Duplicate code — review","Ready"))))</x:f>
      </x:c>
    </x:row>
    <x:row r="218">
      <x:c r="B218" s="10"/>
      <x:c r="C218" s="10"/>
      <x:c r="D218" s="10"/>
      <x:c r="E218" s="12"/>
      <x:c r="F218" s="10"/>
      <x:c r="G218" s="10"/>
      <x:c r="H218" s="18" t="str">
        <x:f>IF(COUNTA(A218:G218)=0,"",IF(AND(A218&lt;&gt;"",COUNT(B218:F218)=5,MIN(B218:F218)&gt;=0,E218&lt;=1),B218*C218*E218,"n.a."))</x:f>
      </x:c>
      <x:c r="I218" s="18" t="str">
        <x:f>IF(COUNTA(A218:G218)=0,"",IF(AND(A218&lt;&gt;"",COUNT(B218:F218)=5,MIN(B218:F218)&gt;=0,E218&lt;=1),B218*D218*E218,"n.a."))</x:f>
      </x:c>
      <x:c r="J218" s="18" t="str">
        <x:f>IF(COUNT(H218:I218)=2,I218-H218,"")</x:f>
      </x:c>
      <x:c r="K218" s="18" t="str">
        <x:f>IF(ISNUMBER(I218),I218-B218*F218,"")</x:f>
      </x:c>
      <x:c r="L218" s="18" t="str">
        <x:f>IF(AND(ISNUMBER(B218),ISNUMBER(G218),B218&gt;=0,G218&gt;0),B218*G218/60,"")</x:f>
      </x:c>
      <x:c r="M218" s="18" t="str">
        <x:f>IF(AND(ISNUMBER(K218),ISNUMBER(L218),L218&gt;0),K218/L218,"n.a.")</x:f>
        <x:v>n.a.</x:v>
      </x:c>
      <x:c r="N218" t="str">
        <x:f>IF(COUNTA(A218:G218)=0,"",IF(NOT(AND(A218&lt;&gt;"",COUNT(B218:F218)=5,MIN(B218:F218)&gt;=0,E218&lt;=1)),"Missing / invalid price or volume",IF(OR(NOT(ISNUMBER(G218)),G218&lt;=0),"Missing chair time",IF(COUNTIF($A$7:$A$306,A218)&gt;1,"Duplicate code — review","Ready"))))</x:f>
      </x:c>
    </x:row>
    <x:row r="219">
      <x:c r="B219" s="10"/>
      <x:c r="C219" s="10"/>
      <x:c r="D219" s="10"/>
      <x:c r="E219" s="12"/>
      <x:c r="F219" s="10"/>
      <x:c r="G219" s="10"/>
      <x:c r="H219" s="18" t="str">
        <x:f>IF(COUNTA(A219:G219)=0,"",IF(AND(A219&lt;&gt;"",COUNT(B219:F219)=5,MIN(B219:F219)&gt;=0,E219&lt;=1),B219*C219*E219,"n.a."))</x:f>
      </x:c>
      <x:c r="I219" s="18" t="str">
        <x:f>IF(COUNTA(A219:G219)=0,"",IF(AND(A219&lt;&gt;"",COUNT(B219:F219)=5,MIN(B219:F219)&gt;=0,E219&lt;=1),B219*D219*E219,"n.a."))</x:f>
      </x:c>
      <x:c r="J219" s="18" t="str">
        <x:f>IF(COUNT(H219:I219)=2,I219-H219,"")</x:f>
      </x:c>
      <x:c r="K219" s="18" t="str">
        <x:f>IF(ISNUMBER(I219),I219-B219*F219,"")</x:f>
      </x:c>
      <x:c r="L219" s="18" t="str">
        <x:f>IF(AND(ISNUMBER(B219),ISNUMBER(G219),B219&gt;=0,G219&gt;0),B219*G219/60,"")</x:f>
      </x:c>
      <x:c r="M219" s="18" t="str">
        <x:f>IF(AND(ISNUMBER(K219),ISNUMBER(L219),L219&gt;0),K219/L219,"n.a.")</x:f>
        <x:v>n.a.</x:v>
      </x:c>
      <x:c r="N219" t="str">
        <x:f>IF(COUNTA(A219:G219)=0,"",IF(NOT(AND(A219&lt;&gt;"",COUNT(B219:F219)=5,MIN(B219:F219)&gt;=0,E219&lt;=1)),"Missing / invalid price or volume",IF(OR(NOT(ISNUMBER(G219)),G219&lt;=0),"Missing chair time",IF(COUNTIF($A$7:$A$306,A219)&gt;1,"Duplicate code — review","Ready"))))</x:f>
      </x:c>
    </x:row>
    <x:row r="220">
      <x:c r="B220" s="10"/>
      <x:c r="C220" s="10"/>
      <x:c r="D220" s="10"/>
      <x:c r="E220" s="12"/>
      <x:c r="F220" s="10"/>
      <x:c r="G220" s="10"/>
      <x:c r="H220" s="18" t="str">
        <x:f>IF(COUNTA(A220:G220)=0,"",IF(AND(A220&lt;&gt;"",COUNT(B220:F220)=5,MIN(B220:F220)&gt;=0,E220&lt;=1),B220*C220*E220,"n.a."))</x:f>
      </x:c>
      <x:c r="I220" s="18" t="str">
        <x:f>IF(COUNTA(A220:G220)=0,"",IF(AND(A220&lt;&gt;"",COUNT(B220:F220)=5,MIN(B220:F220)&gt;=0,E220&lt;=1),B220*D220*E220,"n.a."))</x:f>
      </x:c>
      <x:c r="J220" s="18" t="str">
        <x:f>IF(COUNT(H220:I220)=2,I220-H220,"")</x:f>
      </x:c>
      <x:c r="K220" s="18" t="str">
        <x:f>IF(ISNUMBER(I220),I220-B220*F220,"")</x:f>
      </x:c>
      <x:c r="L220" s="18" t="str">
        <x:f>IF(AND(ISNUMBER(B220),ISNUMBER(G220),B220&gt;=0,G220&gt;0),B220*G220/60,"")</x:f>
      </x:c>
      <x:c r="M220" s="18" t="str">
        <x:f>IF(AND(ISNUMBER(K220),ISNUMBER(L220),L220&gt;0),K220/L220,"n.a.")</x:f>
        <x:v>n.a.</x:v>
      </x:c>
      <x:c r="N220" t="str">
        <x:f>IF(COUNTA(A220:G220)=0,"",IF(NOT(AND(A220&lt;&gt;"",COUNT(B220:F220)=5,MIN(B220:F220)&gt;=0,E220&lt;=1)),"Missing / invalid price or volume",IF(OR(NOT(ISNUMBER(G220)),G220&lt;=0),"Missing chair time",IF(COUNTIF($A$7:$A$306,A220)&gt;1,"Duplicate code — review","Ready"))))</x:f>
      </x:c>
    </x:row>
    <x:row r="221">
      <x:c r="B221" s="10"/>
      <x:c r="C221" s="10"/>
      <x:c r="D221" s="10"/>
      <x:c r="E221" s="12"/>
      <x:c r="F221" s="10"/>
      <x:c r="G221" s="10"/>
      <x:c r="H221" s="18" t="str">
        <x:f>IF(COUNTA(A221:G221)=0,"",IF(AND(A221&lt;&gt;"",COUNT(B221:F221)=5,MIN(B221:F221)&gt;=0,E221&lt;=1),B221*C221*E221,"n.a."))</x:f>
      </x:c>
      <x:c r="I221" s="18" t="str">
        <x:f>IF(COUNTA(A221:G221)=0,"",IF(AND(A221&lt;&gt;"",COUNT(B221:F221)=5,MIN(B221:F221)&gt;=0,E221&lt;=1),B221*D221*E221,"n.a."))</x:f>
      </x:c>
      <x:c r="J221" s="18" t="str">
        <x:f>IF(COUNT(H221:I221)=2,I221-H221,"")</x:f>
      </x:c>
      <x:c r="K221" s="18" t="str">
        <x:f>IF(ISNUMBER(I221),I221-B221*F221,"")</x:f>
      </x:c>
      <x:c r="L221" s="18" t="str">
        <x:f>IF(AND(ISNUMBER(B221),ISNUMBER(G221),B221&gt;=0,G221&gt;0),B221*G221/60,"")</x:f>
      </x:c>
      <x:c r="M221" s="18" t="str">
        <x:f>IF(AND(ISNUMBER(K221),ISNUMBER(L221),L221&gt;0),K221/L221,"n.a.")</x:f>
        <x:v>n.a.</x:v>
      </x:c>
      <x:c r="N221" t="str">
        <x:f>IF(COUNTA(A221:G221)=0,"",IF(NOT(AND(A221&lt;&gt;"",COUNT(B221:F221)=5,MIN(B221:F221)&gt;=0,E221&lt;=1)),"Missing / invalid price or volume",IF(OR(NOT(ISNUMBER(G221)),G221&lt;=0),"Missing chair time",IF(COUNTIF($A$7:$A$306,A221)&gt;1,"Duplicate code — review","Ready"))))</x:f>
      </x:c>
    </x:row>
    <x:row r="222">
      <x:c r="B222" s="10"/>
      <x:c r="C222" s="10"/>
      <x:c r="D222" s="10"/>
      <x:c r="E222" s="12"/>
      <x:c r="F222" s="10"/>
      <x:c r="G222" s="10"/>
      <x:c r="H222" s="18" t="str">
        <x:f>IF(COUNTA(A222:G222)=0,"",IF(AND(A222&lt;&gt;"",COUNT(B222:F222)=5,MIN(B222:F222)&gt;=0,E222&lt;=1),B222*C222*E222,"n.a."))</x:f>
      </x:c>
      <x:c r="I222" s="18" t="str">
        <x:f>IF(COUNTA(A222:G222)=0,"",IF(AND(A222&lt;&gt;"",COUNT(B222:F222)=5,MIN(B222:F222)&gt;=0,E222&lt;=1),B222*D222*E222,"n.a."))</x:f>
      </x:c>
      <x:c r="J222" s="18" t="str">
        <x:f>IF(COUNT(H222:I222)=2,I222-H222,"")</x:f>
      </x:c>
      <x:c r="K222" s="18" t="str">
        <x:f>IF(ISNUMBER(I222),I222-B222*F222,"")</x:f>
      </x:c>
      <x:c r="L222" s="18" t="str">
        <x:f>IF(AND(ISNUMBER(B222),ISNUMBER(G222),B222&gt;=0,G222&gt;0),B222*G222/60,"")</x:f>
      </x:c>
      <x:c r="M222" s="18" t="str">
        <x:f>IF(AND(ISNUMBER(K222),ISNUMBER(L222),L222&gt;0),K222/L222,"n.a.")</x:f>
        <x:v>n.a.</x:v>
      </x:c>
      <x:c r="N222" t="str">
        <x:f>IF(COUNTA(A222:G222)=0,"",IF(NOT(AND(A222&lt;&gt;"",COUNT(B222:F222)=5,MIN(B222:F222)&gt;=0,E222&lt;=1)),"Missing / invalid price or volume",IF(OR(NOT(ISNUMBER(G222)),G222&lt;=0),"Missing chair time",IF(COUNTIF($A$7:$A$306,A222)&gt;1,"Duplicate code — review","Ready"))))</x:f>
      </x:c>
    </x:row>
    <x:row r="223">
      <x:c r="B223" s="10"/>
      <x:c r="C223" s="10"/>
      <x:c r="D223" s="10"/>
      <x:c r="E223" s="12"/>
      <x:c r="F223" s="10"/>
      <x:c r="G223" s="10"/>
      <x:c r="H223" s="18" t="str">
        <x:f>IF(COUNTA(A223:G223)=0,"",IF(AND(A223&lt;&gt;"",COUNT(B223:F223)=5,MIN(B223:F223)&gt;=0,E223&lt;=1),B223*C223*E223,"n.a."))</x:f>
      </x:c>
      <x:c r="I223" s="18" t="str">
        <x:f>IF(COUNTA(A223:G223)=0,"",IF(AND(A223&lt;&gt;"",COUNT(B223:F223)=5,MIN(B223:F223)&gt;=0,E223&lt;=1),B223*D223*E223,"n.a."))</x:f>
      </x:c>
      <x:c r="J223" s="18" t="str">
        <x:f>IF(COUNT(H223:I223)=2,I223-H223,"")</x:f>
      </x:c>
      <x:c r="K223" s="18" t="str">
        <x:f>IF(ISNUMBER(I223),I223-B223*F223,"")</x:f>
      </x:c>
      <x:c r="L223" s="18" t="str">
        <x:f>IF(AND(ISNUMBER(B223),ISNUMBER(G223),B223&gt;=0,G223&gt;0),B223*G223/60,"")</x:f>
      </x:c>
      <x:c r="M223" s="18" t="str">
        <x:f>IF(AND(ISNUMBER(K223),ISNUMBER(L223),L223&gt;0),K223/L223,"n.a.")</x:f>
        <x:v>n.a.</x:v>
      </x:c>
      <x:c r="N223" t="str">
        <x:f>IF(COUNTA(A223:G223)=0,"",IF(NOT(AND(A223&lt;&gt;"",COUNT(B223:F223)=5,MIN(B223:F223)&gt;=0,E223&lt;=1)),"Missing / invalid price or volume",IF(OR(NOT(ISNUMBER(G223)),G223&lt;=0),"Missing chair time",IF(COUNTIF($A$7:$A$306,A223)&gt;1,"Duplicate code — review","Ready"))))</x:f>
      </x:c>
    </x:row>
    <x:row r="224">
      <x:c r="B224" s="10"/>
      <x:c r="C224" s="10"/>
      <x:c r="D224" s="10"/>
      <x:c r="E224" s="12"/>
      <x:c r="F224" s="10"/>
      <x:c r="G224" s="10"/>
      <x:c r="H224" s="18" t="str">
        <x:f>IF(COUNTA(A224:G224)=0,"",IF(AND(A224&lt;&gt;"",COUNT(B224:F224)=5,MIN(B224:F224)&gt;=0,E224&lt;=1),B224*C224*E224,"n.a."))</x:f>
      </x:c>
      <x:c r="I224" s="18" t="str">
        <x:f>IF(COUNTA(A224:G224)=0,"",IF(AND(A224&lt;&gt;"",COUNT(B224:F224)=5,MIN(B224:F224)&gt;=0,E224&lt;=1),B224*D224*E224,"n.a."))</x:f>
      </x:c>
      <x:c r="J224" s="18" t="str">
        <x:f>IF(COUNT(H224:I224)=2,I224-H224,"")</x:f>
      </x:c>
      <x:c r="K224" s="18" t="str">
        <x:f>IF(ISNUMBER(I224),I224-B224*F224,"")</x:f>
      </x:c>
      <x:c r="L224" s="18" t="str">
        <x:f>IF(AND(ISNUMBER(B224),ISNUMBER(G224),B224&gt;=0,G224&gt;0),B224*G224/60,"")</x:f>
      </x:c>
      <x:c r="M224" s="18" t="str">
        <x:f>IF(AND(ISNUMBER(K224),ISNUMBER(L224),L224&gt;0),K224/L224,"n.a.")</x:f>
        <x:v>n.a.</x:v>
      </x:c>
      <x:c r="N224" t="str">
        <x:f>IF(COUNTA(A224:G224)=0,"",IF(NOT(AND(A224&lt;&gt;"",COUNT(B224:F224)=5,MIN(B224:F224)&gt;=0,E224&lt;=1)),"Missing / invalid price or volume",IF(OR(NOT(ISNUMBER(G224)),G224&lt;=0),"Missing chair time",IF(COUNTIF($A$7:$A$306,A224)&gt;1,"Duplicate code — review","Ready"))))</x:f>
      </x:c>
    </x:row>
    <x:row r="225">
      <x:c r="B225" s="10"/>
      <x:c r="C225" s="10"/>
      <x:c r="D225" s="10"/>
      <x:c r="E225" s="12"/>
      <x:c r="F225" s="10"/>
      <x:c r="G225" s="10"/>
      <x:c r="H225" s="18" t="str">
        <x:f>IF(COUNTA(A225:G225)=0,"",IF(AND(A225&lt;&gt;"",COUNT(B225:F225)=5,MIN(B225:F225)&gt;=0,E225&lt;=1),B225*C225*E225,"n.a."))</x:f>
      </x:c>
      <x:c r="I225" s="18" t="str">
        <x:f>IF(COUNTA(A225:G225)=0,"",IF(AND(A225&lt;&gt;"",COUNT(B225:F225)=5,MIN(B225:F225)&gt;=0,E225&lt;=1),B225*D225*E225,"n.a."))</x:f>
      </x:c>
      <x:c r="J225" s="18" t="str">
        <x:f>IF(COUNT(H225:I225)=2,I225-H225,"")</x:f>
      </x:c>
      <x:c r="K225" s="18" t="str">
        <x:f>IF(ISNUMBER(I225),I225-B225*F225,"")</x:f>
      </x:c>
      <x:c r="L225" s="18" t="str">
        <x:f>IF(AND(ISNUMBER(B225),ISNUMBER(G225),B225&gt;=0,G225&gt;0),B225*G225/60,"")</x:f>
      </x:c>
      <x:c r="M225" s="18" t="str">
        <x:f>IF(AND(ISNUMBER(K225),ISNUMBER(L225),L225&gt;0),K225/L225,"n.a.")</x:f>
        <x:v>n.a.</x:v>
      </x:c>
      <x:c r="N225" t="str">
        <x:f>IF(COUNTA(A225:G225)=0,"",IF(NOT(AND(A225&lt;&gt;"",COUNT(B225:F225)=5,MIN(B225:F225)&gt;=0,E225&lt;=1)),"Missing / invalid price or volume",IF(OR(NOT(ISNUMBER(G225)),G225&lt;=0),"Missing chair time",IF(COUNTIF($A$7:$A$306,A225)&gt;1,"Duplicate code — review","Ready"))))</x:f>
      </x:c>
    </x:row>
    <x:row r="226">
      <x:c r="B226" s="10"/>
      <x:c r="C226" s="10"/>
      <x:c r="D226" s="10"/>
      <x:c r="E226" s="12"/>
      <x:c r="F226" s="10"/>
      <x:c r="G226" s="10"/>
      <x:c r="H226" s="18" t="str">
        <x:f>IF(COUNTA(A226:G226)=0,"",IF(AND(A226&lt;&gt;"",COUNT(B226:F226)=5,MIN(B226:F226)&gt;=0,E226&lt;=1),B226*C226*E226,"n.a."))</x:f>
      </x:c>
      <x:c r="I226" s="18" t="str">
        <x:f>IF(COUNTA(A226:G226)=0,"",IF(AND(A226&lt;&gt;"",COUNT(B226:F226)=5,MIN(B226:F226)&gt;=0,E226&lt;=1),B226*D226*E226,"n.a."))</x:f>
      </x:c>
      <x:c r="J226" s="18" t="str">
        <x:f>IF(COUNT(H226:I226)=2,I226-H226,"")</x:f>
      </x:c>
      <x:c r="K226" s="18" t="str">
        <x:f>IF(ISNUMBER(I226),I226-B226*F226,"")</x:f>
      </x:c>
      <x:c r="L226" s="18" t="str">
        <x:f>IF(AND(ISNUMBER(B226),ISNUMBER(G226),B226&gt;=0,G226&gt;0),B226*G226/60,"")</x:f>
      </x:c>
      <x:c r="M226" s="18" t="str">
        <x:f>IF(AND(ISNUMBER(K226),ISNUMBER(L226),L226&gt;0),K226/L226,"n.a.")</x:f>
        <x:v>n.a.</x:v>
      </x:c>
      <x:c r="N226" t="str">
        <x:f>IF(COUNTA(A226:G226)=0,"",IF(NOT(AND(A226&lt;&gt;"",COUNT(B226:F226)=5,MIN(B226:F226)&gt;=0,E226&lt;=1)),"Missing / invalid price or volume",IF(OR(NOT(ISNUMBER(G226)),G226&lt;=0),"Missing chair time",IF(COUNTIF($A$7:$A$306,A226)&gt;1,"Duplicate code — review","Ready"))))</x:f>
      </x:c>
    </x:row>
    <x:row r="227">
      <x:c r="B227" s="10"/>
      <x:c r="C227" s="10"/>
      <x:c r="D227" s="10"/>
      <x:c r="E227" s="12"/>
      <x:c r="F227" s="10"/>
      <x:c r="G227" s="10"/>
      <x:c r="H227" s="18" t="str">
        <x:f>IF(COUNTA(A227:G227)=0,"",IF(AND(A227&lt;&gt;"",COUNT(B227:F227)=5,MIN(B227:F227)&gt;=0,E227&lt;=1),B227*C227*E227,"n.a."))</x:f>
      </x:c>
      <x:c r="I227" s="18" t="str">
        <x:f>IF(COUNTA(A227:G227)=0,"",IF(AND(A227&lt;&gt;"",COUNT(B227:F227)=5,MIN(B227:F227)&gt;=0,E227&lt;=1),B227*D227*E227,"n.a."))</x:f>
      </x:c>
      <x:c r="J227" s="18" t="str">
        <x:f>IF(COUNT(H227:I227)=2,I227-H227,"")</x:f>
      </x:c>
      <x:c r="K227" s="18" t="str">
        <x:f>IF(ISNUMBER(I227),I227-B227*F227,"")</x:f>
      </x:c>
      <x:c r="L227" s="18" t="str">
        <x:f>IF(AND(ISNUMBER(B227),ISNUMBER(G227),B227&gt;=0,G227&gt;0),B227*G227/60,"")</x:f>
      </x:c>
      <x:c r="M227" s="18" t="str">
        <x:f>IF(AND(ISNUMBER(K227),ISNUMBER(L227),L227&gt;0),K227/L227,"n.a.")</x:f>
        <x:v>n.a.</x:v>
      </x:c>
      <x:c r="N227" t="str">
        <x:f>IF(COUNTA(A227:G227)=0,"",IF(NOT(AND(A227&lt;&gt;"",COUNT(B227:F227)=5,MIN(B227:F227)&gt;=0,E227&lt;=1)),"Missing / invalid price or volume",IF(OR(NOT(ISNUMBER(G227)),G227&lt;=0),"Missing chair time",IF(COUNTIF($A$7:$A$306,A227)&gt;1,"Duplicate code — review","Ready"))))</x:f>
      </x:c>
    </x:row>
    <x:row r="228">
      <x:c r="B228" s="10"/>
      <x:c r="C228" s="10"/>
      <x:c r="D228" s="10"/>
      <x:c r="E228" s="12"/>
      <x:c r="F228" s="10"/>
      <x:c r="G228" s="10"/>
      <x:c r="H228" s="18" t="str">
        <x:f>IF(COUNTA(A228:G228)=0,"",IF(AND(A228&lt;&gt;"",COUNT(B228:F228)=5,MIN(B228:F228)&gt;=0,E228&lt;=1),B228*C228*E228,"n.a."))</x:f>
      </x:c>
      <x:c r="I228" s="18" t="str">
        <x:f>IF(COUNTA(A228:G228)=0,"",IF(AND(A228&lt;&gt;"",COUNT(B228:F228)=5,MIN(B228:F228)&gt;=0,E228&lt;=1),B228*D228*E228,"n.a."))</x:f>
      </x:c>
      <x:c r="J228" s="18" t="str">
        <x:f>IF(COUNT(H228:I228)=2,I228-H228,"")</x:f>
      </x:c>
      <x:c r="K228" s="18" t="str">
        <x:f>IF(ISNUMBER(I228),I228-B228*F228,"")</x:f>
      </x:c>
      <x:c r="L228" s="18" t="str">
        <x:f>IF(AND(ISNUMBER(B228),ISNUMBER(G228),B228&gt;=0,G228&gt;0),B228*G228/60,"")</x:f>
      </x:c>
      <x:c r="M228" s="18" t="str">
        <x:f>IF(AND(ISNUMBER(K228),ISNUMBER(L228),L228&gt;0),K228/L228,"n.a.")</x:f>
        <x:v>n.a.</x:v>
      </x:c>
      <x:c r="N228" t="str">
        <x:f>IF(COUNTA(A228:G228)=0,"",IF(NOT(AND(A228&lt;&gt;"",COUNT(B228:F228)=5,MIN(B228:F228)&gt;=0,E228&lt;=1)),"Missing / invalid price or volume",IF(OR(NOT(ISNUMBER(G228)),G228&lt;=0),"Missing chair time",IF(COUNTIF($A$7:$A$306,A228)&gt;1,"Duplicate code — review","Ready"))))</x:f>
      </x:c>
    </x:row>
    <x:row r="229">
      <x:c r="B229" s="10"/>
      <x:c r="C229" s="10"/>
      <x:c r="D229" s="10"/>
      <x:c r="E229" s="12"/>
      <x:c r="F229" s="10"/>
      <x:c r="G229" s="10"/>
      <x:c r="H229" s="18" t="str">
        <x:f>IF(COUNTA(A229:G229)=0,"",IF(AND(A229&lt;&gt;"",COUNT(B229:F229)=5,MIN(B229:F229)&gt;=0,E229&lt;=1),B229*C229*E229,"n.a."))</x:f>
      </x:c>
      <x:c r="I229" s="18" t="str">
        <x:f>IF(COUNTA(A229:G229)=0,"",IF(AND(A229&lt;&gt;"",COUNT(B229:F229)=5,MIN(B229:F229)&gt;=0,E229&lt;=1),B229*D229*E229,"n.a."))</x:f>
      </x:c>
      <x:c r="J229" s="18" t="str">
        <x:f>IF(COUNT(H229:I229)=2,I229-H229,"")</x:f>
      </x:c>
      <x:c r="K229" s="18" t="str">
        <x:f>IF(ISNUMBER(I229),I229-B229*F229,"")</x:f>
      </x:c>
      <x:c r="L229" s="18" t="str">
        <x:f>IF(AND(ISNUMBER(B229),ISNUMBER(G229),B229&gt;=0,G229&gt;0),B229*G229/60,"")</x:f>
      </x:c>
      <x:c r="M229" s="18" t="str">
        <x:f>IF(AND(ISNUMBER(K229),ISNUMBER(L229),L229&gt;0),K229/L229,"n.a.")</x:f>
        <x:v>n.a.</x:v>
      </x:c>
      <x:c r="N229" t="str">
        <x:f>IF(COUNTA(A229:G229)=0,"",IF(NOT(AND(A229&lt;&gt;"",COUNT(B229:F229)=5,MIN(B229:F229)&gt;=0,E229&lt;=1)),"Missing / invalid price or volume",IF(OR(NOT(ISNUMBER(G229)),G229&lt;=0),"Missing chair time",IF(COUNTIF($A$7:$A$306,A229)&gt;1,"Duplicate code — review","Ready"))))</x:f>
      </x:c>
    </x:row>
    <x:row r="230">
      <x:c r="B230" s="10"/>
      <x:c r="C230" s="10"/>
      <x:c r="D230" s="10"/>
      <x:c r="E230" s="12"/>
      <x:c r="F230" s="10"/>
      <x:c r="G230" s="10"/>
      <x:c r="H230" s="18" t="str">
        <x:f>IF(COUNTA(A230:G230)=0,"",IF(AND(A230&lt;&gt;"",COUNT(B230:F230)=5,MIN(B230:F230)&gt;=0,E230&lt;=1),B230*C230*E230,"n.a."))</x:f>
      </x:c>
      <x:c r="I230" s="18" t="str">
        <x:f>IF(COUNTA(A230:G230)=0,"",IF(AND(A230&lt;&gt;"",COUNT(B230:F230)=5,MIN(B230:F230)&gt;=0,E230&lt;=1),B230*D230*E230,"n.a."))</x:f>
      </x:c>
      <x:c r="J230" s="18" t="str">
        <x:f>IF(COUNT(H230:I230)=2,I230-H230,"")</x:f>
      </x:c>
      <x:c r="K230" s="18" t="str">
        <x:f>IF(ISNUMBER(I230),I230-B230*F230,"")</x:f>
      </x:c>
      <x:c r="L230" s="18" t="str">
        <x:f>IF(AND(ISNUMBER(B230),ISNUMBER(G230),B230&gt;=0,G230&gt;0),B230*G230/60,"")</x:f>
      </x:c>
      <x:c r="M230" s="18" t="str">
        <x:f>IF(AND(ISNUMBER(K230),ISNUMBER(L230),L230&gt;0),K230/L230,"n.a.")</x:f>
        <x:v>n.a.</x:v>
      </x:c>
      <x:c r="N230" t="str">
        <x:f>IF(COUNTA(A230:G230)=0,"",IF(NOT(AND(A230&lt;&gt;"",COUNT(B230:F230)=5,MIN(B230:F230)&gt;=0,E230&lt;=1)),"Missing / invalid price or volume",IF(OR(NOT(ISNUMBER(G230)),G230&lt;=0),"Missing chair time",IF(COUNTIF($A$7:$A$306,A230)&gt;1,"Duplicate code — review","Ready"))))</x:f>
      </x:c>
    </x:row>
    <x:row r="231">
      <x:c r="B231" s="10"/>
      <x:c r="C231" s="10"/>
      <x:c r="D231" s="10"/>
      <x:c r="E231" s="12"/>
      <x:c r="F231" s="10"/>
      <x:c r="G231" s="10"/>
      <x:c r="H231" s="18" t="str">
        <x:f>IF(COUNTA(A231:G231)=0,"",IF(AND(A231&lt;&gt;"",COUNT(B231:F231)=5,MIN(B231:F231)&gt;=0,E231&lt;=1),B231*C231*E231,"n.a."))</x:f>
      </x:c>
      <x:c r="I231" s="18" t="str">
        <x:f>IF(COUNTA(A231:G231)=0,"",IF(AND(A231&lt;&gt;"",COUNT(B231:F231)=5,MIN(B231:F231)&gt;=0,E231&lt;=1),B231*D231*E231,"n.a."))</x:f>
      </x:c>
      <x:c r="J231" s="18" t="str">
        <x:f>IF(COUNT(H231:I231)=2,I231-H231,"")</x:f>
      </x:c>
      <x:c r="K231" s="18" t="str">
        <x:f>IF(ISNUMBER(I231),I231-B231*F231,"")</x:f>
      </x:c>
      <x:c r="L231" s="18" t="str">
        <x:f>IF(AND(ISNUMBER(B231),ISNUMBER(G231),B231&gt;=0,G231&gt;0),B231*G231/60,"")</x:f>
      </x:c>
      <x:c r="M231" s="18" t="str">
        <x:f>IF(AND(ISNUMBER(K231),ISNUMBER(L231),L231&gt;0),K231/L231,"n.a.")</x:f>
        <x:v>n.a.</x:v>
      </x:c>
      <x:c r="N231" t="str">
        <x:f>IF(COUNTA(A231:G231)=0,"",IF(NOT(AND(A231&lt;&gt;"",COUNT(B231:F231)=5,MIN(B231:F231)&gt;=0,E231&lt;=1)),"Missing / invalid price or volume",IF(OR(NOT(ISNUMBER(G231)),G231&lt;=0),"Missing chair time",IF(COUNTIF($A$7:$A$306,A231)&gt;1,"Duplicate code — review","Ready"))))</x:f>
      </x:c>
    </x:row>
    <x:row r="232">
      <x:c r="B232" s="10"/>
      <x:c r="C232" s="10"/>
      <x:c r="D232" s="10"/>
      <x:c r="E232" s="12"/>
      <x:c r="F232" s="10"/>
      <x:c r="G232" s="10"/>
      <x:c r="H232" s="18" t="str">
        <x:f>IF(COUNTA(A232:G232)=0,"",IF(AND(A232&lt;&gt;"",COUNT(B232:F232)=5,MIN(B232:F232)&gt;=0,E232&lt;=1),B232*C232*E232,"n.a."))</x:f>
      </x:c>
      <x:c r="I232" s="18" t="str">
        <x:f>IF(COUNTA(A232:G232)=0,"",IF(AND(A232&lt;&gt;"",COUNT(B232:F232)=5,MIN(B232:F232)&gt;=0,E232&lt;=1),B232*D232*E232,"n.a."))</x:f>
      </x:c>
      <x:c r="J232" s="18" t="str">
        <x:f>IF(COUNT(H232:I232)=2,I232-H232,"")</x:f>
      </x:c>
      <x:c r="K232" s="18" t="str">
        <x:f>IF(ISNUMBER(I232),I232-B232*F232,"")</x:f>
      </x:c>
      <x:c r="L232" s="18" t="str">
        <x:f>IF(AND(ISNUMBER(B232),ISNUMBER(G232),B232&gt;=0,G232&gt;0),B232*G232/60,"")</x:f>
      </x:c>
      <x:c r="M232" s="18" t="str">
        <x:f>IF(AND(ISNUMBER(K232),ISNUMBER(L232),L232&gt;0),K232/L232,"n.a.")</x:f>
        <x:v>n.a.</x:v>
      </x:c>
      <x:c r="N232" t="str">
        <x:f>IF(COUNTA(A232:G232)=0,"",IF(NOT(AND(A232&lt;&gt;"",COUNT(B232:F232)=5,MIN(B232:F232)&gt;=0,E232&lt;=1)),"Missing / invalid price or volume",IF(OR(NOT(ISNUMBER(G232)),G232&lt;=0),"Missing chair time",IF(COUNTIF($A$7:$A$306,A232)&gt;1,"Duplicate code — review","Ready"))))</x:f>
      </x:c>
    </x:row>
    <x:row r="233">
      <x:c r="B233" s="10"/>
      <x:c r="C233" s="10"/>
      <x:c r="D233" s="10"/>
      <x:c r="E233" s="12"/>
      <x:c r="F233" s="10"/>
      <x:c r="G233" s="10"/>
      <x:c r="H233" s="18" t="str">
        <x:f>IF(COUNTA(A233:G233)=0,"",IF(AND(A233&lt;&gt;"",COUNT(B233:F233)=5,MIN(B233:F233)&gt;=0,E233&lt;=1),B233*C233*E233,"n.a."))</x:f>
      </x:c>
      <x:c r="I233" s="18" t="str">
        <x:f>IF(COUNTA(A233:G233)=0,"",IF(AND(A233&lt;&gt;"",COUNT(B233:F233)=5,MIN(B233:F233)&gt;=0,E233&lt;=1),B233*D233*E233,"n.a."))</x:f>
      </x:c>
      <x:c r="J233" s="18" t="str">
        <x:f>IF(COUNT(H233:I233)=2,I233-H233,"")</x:f>
      </x:c>
      <x:c r="K233" s="18" t="str">
        <x:f>IF(ISNUMBER(I233),I233-B233*F233,"")</x:f>
      </x:c>
      <x:c r="L233" s="18" t="str">
        <x:f>IF(AND(ISNUMBER(B233),ISNUMBER(G233),B233&gt;=0,G233&gt;0),B233*G233/60,"")</x:f>
      </x:c>
      <x:c r="M233" s="18" t="str">
        <x:f>IF(AND(ISNUMBER(K233),ISNUMBER(L233),L233&gt;0),K233/L233,"n.a.")</x:f>
        <x:v>n.a.</x:v>
      </x:c>
      <x:c r="N233" t="str">
        <x:f>IF(COUNTA(A233:G233)=0,"",IF(NOT(AND(A233&lt;&gt;"",COUNT(B233:F233)=5,MIN(B233:F233)&gt;=0,E233&lt;=1)),"Missing / invalid price or volume",IF(OR(NOT(ISNUMBER(G233)),G233&lt;=0),"Missing chair time",IF(COUNTIF($A$7:$A$306,A233)&gt;1,"Duplicate code — review","Ready"))))</x:f>
      </x:c>
    </x:row>
    <x:row r="234">
      <x:c r="B234" s="10"/>
      <x:c r="C234" s="10"/>
      <x:c r="D234" s="10"/>
      <x:c r="E234" s="12"/>
      <x:c r="F234" s="10"/>
      <x:c r="G234" s="10"/>
      <x:c r="H234" s="18" t="str">
        <x:f>IF(COUNTA(A234:G234)=0,"",IF(AND(A234&lt;&gt;"",COUNT(B234:F234)=5,MIN(B234:F234)&gt;=0,E234&lt;=1),B234*C234*E234,"n.a."))</x:f>
      </x:c>
      <x:c r="I234" s="18" t="str">
        <x:f>IF(COUNTA(A234:G234)=0,"",IF(AND(A234&lt;&gt;"",COUNT(B234:F234)=5,MIN(B234:F234)&gt;=0,E234&lt;=1),B234*D234*E234,"n.a."))</x:f>
      </x:c>
      <x:c r="J234" s="18" t="str">
        <x:f>IF(COUNT(H234:I234)=2,I234-H234,"")</x:f>
      </x:c>
      <x:c r="K234" s="18" t="str">
        <x:f>IF(ISNUMBER(I234),I234-B234*F234,"")</x:f>
      </x:c>
      <x:c r="L234" s="18" t="str">
        <x:f>IF(AND(ISNUMBER(B234),ISNUMBER(G234),B234&gt;=0,G234&gt;0),B234*G234/60,"")</x:f>
      </x:c>
      <x:c r="M234" s="18" t="str">
        <x:f>IF(AND(ISNUMBER(K234),ISNUMBER(L234),L234&gt;0),K234/L234,"n.a.")</x:f>
        <x:v>n.a.</x:v>
      </x:c>
      <x:c r="N234" t="str">
        <x:f>IF(COUNTA(A234:G234)=0,"",IF(NOT(AND(A234&lt;&gt;"",COUNT(B234:F234)=5,MIN(B234:F234)&gt;=0,E234&lt;=1)),"Missing / invalid price or volume",IF(OR(NOT(ISNUMBER(G234)),G234&lt;=0),"Missing chair time",IF(COUNTIF($A$7:$A$306,A234)&gt;1,"Duplicate code — review","Ready"))))</x:f>
      </x:c>
    </x:row>
    <x:row r="235">
      <x:c r="B235" s="10"/>
      <x:c r="C235" s="10"/>
      <x:c r="D235" s="10"/>
      <x:c r="E235" s="12"/>
      <x:c r="F235" s="10"/>
      <x:c r="G235" s="10"/>
      <x:c r="H235" s="18" t="str">
        <x:f>IF(COUNTA(A235:G235)=0,"",IF(AND(A235&lt;&gt;"",COUNT(B235:F235)=5,MIN(B235:F235)&gt;=0,E235&lt;=1),B235*C235*E235,"n.a."))</x:f>
      </x:c>
      <x:c r="I235" s="18" t="str">
        <x:f>IF(COUNTA(A235:G235)=0,"",IF(AND(A235&lt;&gt;"",COUNT(B235:F235)=5,MIN(B235:F235)&gt;=0,E235&lt;=1),B235*D235*E235,"n.a."))</x:f>
      </x:c>
      <x:c r="J235" s="18" t="str">
        <x:f>IF(COUNT(H235:I235)=2,I235-H235,"")</x:f>
      </x:c>
      <x:c r="K235" s="18" t="str">
        <x:f>IF(ISNUMBER(I235),I235-B235*F235,"")</x:f>
      </x:c>
      <x:c r="L235" s="18" t="str">
        <x:f>IF(AND(ISNUMBER(B235),ISNUMBER(G235),B235&gt;=0,G235&gt;0),B235*G235/60,"")</x:f>
      </x:c>
      <x:c r="M235" s="18" t="str">
        <x:f>IF(AND(ISNUMBER(K235),ISNUMBER(L235),L235&gt;0),K235/L235,"n.a.")</x:f>
        <x:v>n.a.</x:v>
      </x:c>
      <x:c r="N235" t="str">
        <x:f>IF(COUNTA(A235:G235)=0,"",IF(NOT(AND(A235&lt;&gt;"",COUNT(B235:F235)=5,MIN(B235:F235)&gt;=0,E235&lt;=1)),"Missing / invalid price or volume",IF(OR(NOT(ISNUMBER(G235)),G235&lt;=0),"Missing chair time",IF(COUNTIF($A$7:$A$306,A235)&gt;1,"Duplicate code — review","Ready"))))</x:f>
      </x:c>
    </x:row>
    <x:row r="236">
      <x:c r="B236" s="10"/>
      <x:c r="C236" s="10"/>
      <x:c r="D236" s="10"/>
      <x:c r="E236" s="12"/>
      <x:c r="F236" s="10"/>
      <x:c r="G236" s="10"/>
      <x:c r="H236" s="18" t="str">
        <x:f>IF(COUNTA(A236:G236)=0,"",IF(AND(A236&lt;&gt;"",COUNT(B236:F236)=5,MIN(B236:F236)&gt;=0,E236&lt;=1),B236*C236*E236,"n.a."))</x:f>
      </x:c>
      <x:c r="I236" s="18" t="str">
        <x:f>IF(COUNTA(A236:G236)=0,"",IF(AND(A236&lt;&gt;"",COUNT(B236:F236)=5,MIN(B236:F236)&gt;=0,E236&lt;=1),B236*D236*E236,"n.a."))</x:f>
      </x:c>
      <x:c r="J236" s="18" t="str">
        <x:f>IF(COUNT(H236:I236)=2,I236-H236,"")</x:f>
      </x:c>
      <x:c r="K236" s="18" t="str">
        <x:f>IF(ISNUMBER(I236),I236-B236*F236,"")</x:f>
      </x:c>
      <x:c r="L236" s="18" t="str">
        <x:f>IF(AND(ISNUMBER(B236),ISNUMBER(G236),B236&gt;=0,G236&gt;0),B236*G236/60,"")</x:f>
      </x:c>
      <x:c r="M236" s="18" t="str">
        <x:f>IF(AND(ISNUMBER(K236),ISNUMBER(L236),L236&gt;0),K236/L236,"n.a.")</x:f>
        <x:v>n.a.</x:v>
      </x:c>
      <x:c r="N236" t="str">
        <x:f>IF(COUNTA(A236:G236)=0,"",IF(NOT(AND(A236&lt;&gt;"",COUNT(B236:F236)=5,MIN(B236:F236)&gt;=0,E236&lt;=1)),"Missing / invalid price or volume",IF(OR(NOT(ISNUMBER(G236)),G236&lt;=0),"Missing chair time",IF(COUNTIF($A$7:$A$306,A236)&gt;1,"Duplicate code — review","Ready"))))</x:f>
      </x:c>
    </x:row>
    <x:row r="237">
      <x:c r="B237" s="10"/>
      <x:c r="C237" s="10"/>
      <x:c r="D237" s="10"/>
      <x:c r="E237" s="12"/>
      <x:c r="F237" s="10"/>
      <x:c r="G237" s="10"/>
      <x:c r="H237" s="18" t="str">
        <x:f>IF(COUNTA(A237:G237)=0,"",IF(AND(A237&lt;&gt;"",COUNT(B237:F237)=5,MIN(B237:F237)&gt;=0,E237&lt;=1),B237*C237*E237,"n.a."))</x:f>
      </x:c>
      <x:c r="I237" s="18" t="str">
        <x:f>IF(COUNTA(A237:G237)=0,"",IF(AND(A237&lt;&gt;"",COUNT(B237:F237)=5,MIN(B237:F237)&gt;=0,E237&lt;=1),B237*D237*E237,"n.a."))</x:f>
      </x:c>
      <x:c r="J237" s="18" t="str">
        <x:f>IF(COUNT(H237:I237)=2,I237-H237,"")</x:f>
      </x:c>
      <x:c r="K237" s="18" t="str">
        <x:f>IF(ISNUMBER(I237),I237-B237*F237,"")</x:f>
      </x:c>
      <x:c r="L237" s="18" t="str">
        <x:f>IF(AND(ISNUMBER(B237),ISNUMBER(G237),B237&gt;=0,G237&gt;0),B237*G237/60,"")</x:f>
      </x:c>
      <x:c r="M237" s="18" t="str">
        <x:f>IF(AND(ISNUMBER(K237),ISNUMBER(L237),L237&gt;0),K237/L237,"n.a.")</x:f>
        <x:v>n.a.</x:v>
      </x:c>
      <x:c r="N237" t="str">
        <x:f>IF(COUNTA(A237:G237)=0,"",IF(NOT(AND(A237&lt;&gt;"",COUNT(B237:F237)=5,MIN(B237:F237)&gt;=0,E237&lt;=1)),"Missing / invalid price or volume",IF(OR(NOT(ISNUMBER(G237)),G237&lt;=0),"Missing chair time",IF(COUNTIF($A$7:$A$306,A237)&gt;1,"Duplicate code — review","Ready"))))</x:f>
      </x:c>
    </x:row>
    <x:row r="238">
      <x:c r="B238" s="10"/>
      <x:c r="C238" s="10"/>
      <x:c r="D238" s="10"/>
      <x:c r="E238" s="12"/>
      <x:c r="F238" s="10"/>
      <x:c r="G238" s="10"/>
      <x:c r="H238" s="18" t="str">
        <x:f>IF(COUNTA(A238:G238)=0,"",IF(AND(A238&lt;&gt;"",COUNT(B238:F238)=5,MIN(B238:F238)&gt;=0,E238&lt;=1),B238*C238*E238,"n.a."))</x:f>
      </x:c>
      <x:c r="I238" s="18" t="str">
        <x:f>IF(COUNTA(A238:G238)=0,"",IF(AND(A238&lt;&gt;"",COUNT(B238:F238)=5,MIN(B238:F238)&gt;=0,E238&lt;=1),B238*D238*E238,"n.a."))</x:f>
      </x:c>
      <x:c r="J238" s="18" t="str">
        <x:f>IF(COUNT(H238:I238)=2,I238-H238,"")</x:f>
      </x:c>
      <x:c r="K238" s="18" t="str">
        <x:f>IF(ISNUMBER(I238),I238-B238*F238,"")</x:f>
      </x:c>
      <x:c r="L238" s="18" t="str">
        <x:f>IF(AND(ISNUMBER(B238),ISNUMBER(G238),B238&gt;=0,G238&gt;0),B238*G238/60,"")</x:f>
      </x:c>
      <x:c r="M238" s="18" t="str">
        <x:f>IF(AND(ISNUMBER(K238),ISNUMBER(L238),L238&gt;0),K238/L238,"n.a.")</x:f>
        <x:v>n.a.</x:v>
      </x:c>
      <x:c r="N238" t="str">
        <x:f>IF(COUNTA(A238:G238)=0,"",IF(NOT(AND(A238&lt;&gt;"",COUNT(B238:F238)=5,MIN(B238:F238)&gt;=0,E238&lt;=1)),"Missing / invalid price or volume",IF(OR(NOT(ISNUMBER(G238)),G238&lt;=0),"Missing chair time",IF(COUNTIF($A$7:$A$306,A238)&gt;1,"Duplicate code — review","Ready"))))</x:f>
      </x:c>
    </x:row>
    <x:row r="239">
      <x:c r="B239" s="10"/>
      <x:c r="C239" s="10"/>
      <x:c r="D239" s="10"/>
      <x:c r="E239" s="12"/>
      <x:c r="F239" s="10"/>
      <x:c r="G239" s="10"/>
      <x:c r="H239" s="18" t="str">
        <x:f>IF(COUNTA(A239:G239)=0,"",IF(AND(A239&lt;&gt;"",COUNT(B239:F239)=5,MIN(B239:F239)&gt;=0,E239&lt;=1),B239*C239*E239,"n.a."))</x:f>
      </x:c>
      <x:c r="I239" s="18" t="str">
        <x:f>IF(COUNTA(A239:G239)=0,"",IF(AND(A239&lt;&gt;"",COUNT(B239:F239)=5,MIN(B239:F239)&gt;=0,E239&lt;=1),B239*D239*E239,"n.a."))</x:f>
      </x:c>
      <x:c r="J239" s="18" t="str">
        <x:f>IF(COUNT(H239:I239)=2,I239-H239,"")</x:f>
      </x:c>
      <x:c r="K239" s="18" t="str">
        <x:f>IF(ISNUMBER(I239),I239-B239*F239,"")</x:f>
      </x:c>
      <x:c r="L239" s="18" t="str">
        <x:f>IF(AND(ISNUMBER(B239),ISNUMBER(G239),B239&gt;=0,G239&gt;0),B239*G239/60,"")</x:f>
      </x:c>
      <x:c r="M239" s="18" t="str">
        <x:f>IF(AND(ISNUMBER(K239),ISNUMBER(L239),L239&gt;0),K239/L239,"n.a.")</x:f>
        <x:v>n.a.</x:v>
      </x:c>
      <x:c r="N239" t="str">
        <x:f>IF(COUNTA(A239:G239)=0,"",IF(NOT(AND(A239&lt;&gt;"",COUNT(B239:F239)=5,MIN(B239:F239)&gt;=0,E239&lt;=1)),"Missing / invalid price or volume",IF(OR(NOT(ISNUMBER(G239)),G239&lt;=0),"Missing chair time",IF(COUNTIF($A$7:$A$306,A239)&gt;1,"Duplicate code — review","Ready"))))</x:f>
      </x:c>
    </x:row>
    <x:row r="240">
      <x:c r="B240" s="10"/>
      <x:c r="C240" s="10"/>
      <x:c r="D240" s="10"/>
      <x:c r="E240" s="12"/>
      <x:c r="F240" s="10"/>
      <x:c r="G240" s="10"/>
      <x:c r="H240" s="18" t="str">
        <x:f>IF(COUNTA(A240:G240)=0,"",IF(AND(A240&lt;&gt;"",COUNT(B240:F240)=5,MIN(B240:F240)&gt;=0,E240&lt;=1),B240*C240*E240,"n.a."))</x:f>
      </x:c>
      <x:c r="I240" s="18" t="str">
        <x:f>IF(COUNTA(A240:G240)=0,"",IF(AND(A240&lt;&gt;"",COUNT(B240:F240)=5,MIN(B240:F240)&gt;=0,E240&lt;=1),B240*D240*E240,"n.a."))</x:f>
      </x:c>
      <x:c r="J240" s="18" t="str">
        <x:f>IF(COUNT(H240:I240)=2,I240-H240,"")</x:f>
      </x:c>
      <x:c r="K240" s="18" t="str">
        <x:f>IF(ISNUMBER(I240),I240-B240*F240,"")</x:f>
      </x:c>
      <x:c r="L240" s="18" t="str">
        <x:f>IF(AND(ISNUMBER(B240),ISNUMBER(G240),B240&gt;=0,G240&gt;0),B240*G240/60,"")</x:f>
      </x:c>
      <x:c r="M240" s="18" t="str">
        <x:f>IF(AND(ISNUMBER(K240),ISNUMBER(L240),L240&gt;0),K240/L240,"n.a.")</x:f>
        <x:v>n.a.</x:v>
      </x:c>
      <x:c r="N240" t="str">
        <x:f>IF(COUNTA(A240:G240)=0,"",IF(NOT(AND(A240&lt;&gt;"",COUNT(B240:F240)=5,MIN(B240:F240)&gt;=0,E240&lt;=1)),"Missing / invalid price or volume",IF(OR(NOT(ISNUMBER(G240)),G240&lt;=0),"Missing chair time",IF(COUNTIF($A$7:$A$306,A240)&gt;1,"Duplicate code — review","Ready"))))</x:f>
      </x:c>
    </x:row>
    <x:row r="241">
      <x:c r="B241" s="10"/>
      <x:c r="C241" s="10"/>
      <x:c r="D241" s="10"/>
      <x:c r="E241" s="12"/>
      <x:c r="F241" s="10"/>
      <x:c r="G241" s="10"/>
      <x:c r="H241" s="18" t="str">
        <x:f>IF(COUNTA(A241:G241)=0,"",IF(AND(A241&lt;&gt;"",COUNT(B241:F241)=5,MIN(B241:F241)&gt;=0,E241&lt;=1),B241*C241*E241,"n.a."))</x:f>
      </x:c>
      <x:c r="I241" s="18" t="str">
        <x:f>IF(COUNTA(A241:G241)=0,"",IF(AND(A241&lt;&gt;"",COUNT(B241:F241)=5,MIN(B241:F241)&gt;=0,E241&lt;=1),B241*D241*E241,"n.a."))</x:f>
      </x:c>
      <x:c r="J241" s="18" t="str">
        <x:f>IF(COUNT(H241:I241)=2,I241-H241,"")</x:f>
      </x:c>
      <x:c r="K241" s="18" t="str">
        <x:f>IF(ISNUMBER(I241),I241-B241*F241,"")</x:f>
      </x:c>
      <x:c r="L241" s="18" t="str">
        <x:f>IF(AND(ISNUMBER(B241),ISNUMBER(G241),B241&gt;=0,G241&gt;0),B241*G241/60,"")</x:f>
      </x:c>
      <x:c r="M241" s="18" t="str">
        <x:f>IF(AND(ISNUMBER(K241),ISNUMBER(L241),L241&gt;0),K241/L241,"n.a.")</x:f>
        <x:v>n.a.</x:v>
      </x:c>
      <x:c r="N241" t="str">
        <x:f>IF(COUNTA(A241:G241)=0,"",IF(NOT(AND(A241&lt;&gt;"",COUNT(B241:F241)=5,MIN(B241:F241)&gt;=0,E241&lt;=1)),"Missing / invalid price or volume",IF(OR(NOT(ISNUMBER(G241)),G241&lt;=0),"Missing chair time",IF(COUNTIF($A$7:$A$306,A241)&gt;1,"Duplicate code — review","Ready"))))</x:f>
      </x:c>
    </x:row>
    <x:row r="242">
      <x:c r="B242" s="10"/>
      <x:c r="C242" s="10"/>
      <x:c r="D242" s="10"/>
      <x:c r="E242" s="12"/>
      <x:c r="F242" s="10"/>
      <x:c r="G242" s="10"/>
      <x:c r="H242" s="18" t="str">
        <x:f>IF(COUNTA(A242:G242)=0,"",IF(AND(A242&lt;&gt;"",COUNT(B242:F242)=5,MIN(B242:F242)&gt;=0,E242&lt;=1),B242*C242*E242,"n.a."))</x:f>
      </x:c>
      <x:c r="I242" s="18" t="str">
        <x:f>IF(COUNTA(A242:G242)=0,"",IF(AND(A242&lt;&gt;"",COUNT(B242:F242)=5,MIN(B242:F242)&gt;=0,E242&lt;=1),B242*D242*E242,"n.a."))</x:f>
      </x:c>
      <x:c r="J242" s="18" t="str">
        <x:f>IF(COUNT(H242:I242)=2,I242-H242,"")</x:f>
      </x:c>
      <x:c r="K242" s="18" t="str">
        <x:f>IF(ISNUMBER(I242),I242-B242*F242,"")</x:f>
      </x:c>
      <x:c r="L242" s="18" t="str">
        <x:f>IF(AND(ISNUMBER(B242),ISNUMBER(G242),B242&gt;=0,G242&gt;0),B242*G242/60,"")</x:f>
      </x:c>
      <x:c r="M242" s="18" t="str">
        <x:f>IF(AND(ISNUMBER(K242),ISNUMBER(L242),L242&gt;0),K242/L242,"n.a.")</x:f>
        <x:v>n.a.</x:v>
      </x:c>
      <x:c r="N242" t="str">
        <x:f>IF(COUNTA(A242:G242)=0,"",IF(NOT(AND(A242&lt;&gt;"",COUNT(B242:F242)=5,MIN(B242:F242)&gt;=0,E242&lt;=1)),"Missing / invalid price or volume",IF(OR(NOT(ISNUMBER(G242)),G242&lt;=0),"Missing chair time",IF(COUNTIF($A$7:$A$306,A242)&gt;1,"Duplicate code — review","Ready"))))</x:f>
      </x:c>
    </x:row>
    <x:row r="243">
      <x:c r="B243" s="10"/>
      <x:c r="C243" s="10"/>
      <x:c r="D243" s="10"/>
      <x:c r="E243" s="12"/>
      <x:c r="F243" s="10"/>
      <x:c r="G243" s="10"/>
      <x:c r="H243" s="18" t="str">
        <x:f>IF(COUNTA(A243:G243)=0,"",IF(AND(A243&lt;&gt;"",COUNT(B243:F243)=5,MIN(B243:F243)&gt;=0,E243&lt;=1),B243*C243*E243,"n.a."))</x:f>
      </x:c>
      <x:c r="I243" s="18" t="str">
        <x:f>IF(COUNTA(A243:G243)=0,"",IF(AND(A243&lt;&gt;"",COUNT(B243:F243)=5,MIN(B243:F243)&gt;=0,E243&lt;=1),B243*D243*E243,"n.a."))</x:f>
      </x:c>
      <x:c r="J243" s="18" t="str">
        <x:f>IF(COUNT(H243:I243)=2,I243-H243,"")</x:f>
      </x:c>
      <x:c r="K243" s="18" t="str">
        <x:f>IF(ISNUMBER(I243),I243-B243*F243,"")</x:f>
      </x:c>
      <x:c r="L243" s="18" t="str">
        <x:f>IF(AND(ISNUMBER(B243),ISNUMBER(G243),B243&gt;=0,G243&gt;0),B243*G243/60,"")</x:f>
      </x:c>
      <x:c r="M243" s="18" t="str">
        <x:f>IF(AND(ISNUMBER(K243),ISNUMBER(L243),L243&gt;0),K243/L243,"n.a.")</x:f>
        <x:v>n.a.</x:v>
      </x:c>
      <x:c r="N243" t="str">
        <x:f>IF(COUNTA(A243:G243)=0,"",IF(NOT(AND(A243&lt;&gt;"",COUNT(B243:F243)=5,MIN(B243:F243)&gt;=0,E243&lt;=1)),"Missing / invalid price or volume",IF(OR(NOT(ISNUMBER(G243)),G243&lt;=0),"Missing chair time",IF(COUNTIF($A$7:$A$306,A243)&gt;1,"Duplicate code — review","Ready"))))</x:f>
      </x:c>
    </x:row>
    <x:row r="244">
      <x:c r="B244" s="10"/>
      <x:c r="C244" s="10"/>
      <x:c r="D244" s="10"/>
      <x:c r="E244" s="12"/>
      <x:c r="F244" s="10"/>
      <x:c r="G244" s="10"/>
      <x:c r="H244" s="18" t="str">
        <x:f>IF(COUNTA(A244:G244)=0,"",IF(AND(A244&lt;&gt;"",COUNT(B244:F244)=5,MIN(B244:F244)&gt;=0,E244&lt;=1),B244*C244*E244,"n.a."))</x:f>
      </x:c>
      <x:c r="I244" s="18" t="str">
        <x:f>IF(COUNTA(A244:G244)=0,"",IF(AND(A244&lt;&gt;"",COUNT(B244:F244)=5,MIN(B244:F244)&gt;=0,E244&lt;=1),B244*D244*E244,"n.a."))</x:f>
      </x:c>
      <x:c r="J244" s="18" t="str">
        <x:f>IF(COUNT(H244:I244)=2,I244-H244,"")</x:f>
      </x:c>
      <x:c r="K244" s="18" t="str">
        <x:f>IF(ISNUMBER(I244),I244-B244*F244,"")</x:f>
      </x:c>
      <x:c r="L244" s="18" t="str">
        <x:f>IF(AND(ISNUMBER(B244),ISNUMBER(G244),B244&gt;=0,G244&gt;0),B244*G244/60,"")</x:f>
      </x:c>
      <x:c r="M244" s="18" t="str">
        <x:f>IF(AND(ISNUMBER(K244),ISNUMBER(L244),L244&gt;0),K244/L244,"n.a.")</x:f>
        <x:v>n.a.</x:v>
      </x:c>
      <x:c r="N244" t="str">
        <x:f>IF(COUNTA(A244:G244)=0,"",IF(NOT(AND(A244&lt;&gt;"",COUNT(B244:F244)=5,MIN(B244:F244)&gt;=0,E244&lt;=1)),"Missing / invalid price or volume",IF(OR(NOT(ISNUMBER(G244)),G244&lt;=0),"Missing chair time",IF(COUNTIF($A$7:$A$306,A244)&gt;1,"Duplicate code — review","Ready"))))</x:f>
      </x:c>
    </x:row>
    <x:row r="245">
      <x:c r="B245" s="10"/>
      <x:c r="C245" s="10"/>
      <x:c r="D245" s="10"/>
      <x:c r="E245" s="12"/>
      <x:c r="F245" s="10"/>
      <x:c r="G245" s="10"/>
      <x:c r="H245" s="18" t="str">
        <x:f>IF(COUNTA(A245:G245)=0,"",IF(AND(A245&lt;&gt;"",COUNT(B245:F245)=5,MIN(B245:F245)&gt;=0,E245&lt;=1),B245*C245*E245,"n.a."))</x:f>
      </x:c>
      <x:c r="I245" s="18" t="str">
        <x:f>IF(COUNTA(A245:G245)=0,"",IF(AND(A245&lt;&gt;"",COUNT(B245:F245)=5,MIN(B245:F245)&gt;=0,E245&lt;=1),B245*D245*E245,"n.a."))</x:f>
      </x:c>
      <x:c r="J245" s="18" t="str">
        <x:f>IF(COUNT(H245:I245)=2,I245-H245,"")</x:f>
      </x:c>
      <x:c r="K245" s="18" t="str">
        <x:f>IF(ISNUMBER(I245),I245-B245*F245,"")</x:f>
      </x:c>
      <x:c r="L245" s="18" t="str">
        <x:f>IF(AND(ISNUMBER(B245),ISNUMBER(G245),B245&gt;=0,G245&gt;0),B245*G245/60,"")</x:f>
      </x:c>
      <x:c r="M245" s="18" t="str">
        <x:f>IF(AND(ISNUMBER(K245),ISNUMBER(L245),L245&gt;0),K245/L245,"n.a.")</x:f>
        <x:v>n.a.</x:v>
      </x:c>
      <x:c r="N245" t="str">
        <x:f>IF(COUNTA(A245:G245)=0,"",IF(NOT(AND(A245&lt;&gt;"",COUNT(B245:F245)=5,MIN(B245:F245)&gt;=0,E245&lt;=1)),"Missing / invalid price or volume",IF(OR(NOT(ISNUMBER(G245)),G245&lt;=0),"Missing chair time",IF(COUNTIF($A$7:$A$306,A245)&gt;1,"Duplicate code — review","Ready"))))</x:f>
      </x:c>
    </x:row>
    <x:row r="246">
      <x:c r="B246" s="10"/>
      <x:c r="C246" s="10"/>
      <x:c r="D246" s="10"/>
      <x:c r="E246" s="12"/>
      <x:c r="F246" s="10"/>
      <x:c r="G246" s="10"/>
      <x:c r="H246" s="18" t="str">
        <x:f>IF(COUNTA(A246:G246)=0,"",IF(AND(A246&lt;&gt;"",COUNT(B246:F246)=5,MIN(B246:F246)&gt;=0,E246&lt;=1),B246*C246*E246,"n.a."))</x:f>
      </x:c>
      <x:c r="I246" s="18" t="str">
        <x:f>IF(COUNTA(A246:G246)=0,"",IF(AND(A246&lt;&gt;"",COUNT(B246:F246)=5,MIN(B246:F246)&gt;=0,E246&lt;=1),B246*D246*E246,"n.a."))</x:f>
      </x:c>
      <x:c r="J246" s="18" t="str">
        <x:f>IF(COUNT(H246:I246)=2,I246-H246,"")</x:f>
      </x:c>
      <x:c r="K246" s="18" t="str">
        <x:f>IF(ISNUMBER(I246),I246-B246*F246,"")</x:f>
      </x:c>
      <x:c r="L246" s="18" t="str">
        <x:f>IF(AND(ISNUMBER(B246),ISNUMBER(G246),B246&gt;=0,G246&gt;0),B246*G246/60,"")</x:f>
      </x:c>
      <x:c r="M246" s="18" t="str">
        <x:f>IF(AND(ISNUMBER(K246),ISNUMBER(L246),L246&gt;0),K246/L246,"n.a.")</x:f>
        <x:v>n.a.</x:v>
      </x:c>
      <x:c r="N246" t="str">
        <x:f>IF(COUNTA(A246:G246)=0,"",IF(NOT(AND(A246&lt;&gt;"",COUNT(B246:F246)=5,MIN(B246:F246)&gt;=0,E246&lt;=1)),"Missing / invalid price or volume",IF(OR(NOT(ISNUMBER(G246)),G246&lt;=0),"Missing chair time",IF(COUNTIF($A$7:$A$306,A246)&gt;1,"Duplicate code — review","Ready"))))</x:f>
      </x:c>
    </x:row>
    <x:row r="247">
      <x:c r="B247" s="10"/>
      <x:c r="C247" s="10"/>
      <x:c r="D247" s="10"/>
      <x:c r="E247" s="12"/>
      <x:c r="F247" s="10"/>
      <x:c r="G247" s="10"/>
      <x:c r="H247" s="18" t="str">
        <x:f>IF(COUNTA(A247:G247)=0,"",IF(AND(A247&lt;&gt;"",COUNT(B247:F247)=5,MIN(B247:F247)&gt;=0,E247&lt;=1),B247*C247*E247,"n.a."))</x:f>
      </x:c>
      <x:c r="I247" s="18" t="str">
        <x:f>IF(COUNTA(A247:G247)=0,"",IF(AND(A247&lt;&gt;"",COUNT(B247:F247)=5,MIN(B247:F247)&gt;=0,E247&lt;=1),B247*D247*E247,"n.a."))</x:f>
      </x:c>
      <x:c r="J247" s="18" t="str">
        <x:f>IF(COUNT(H247:I247)=2,I247-H247,"")</x:f>
      </x:c>
      <x:c r="K247" s="18" t="str">
        <x:f>IF(ISNUMBER(I247),I247-B247*F247,"")</x:f>
      </x:c>
      <x:c r="L247" s="18" t="str">
        <x:f>IF(AND(ISNUMBER(B247),ISNUMBER(G247),B247&gt;=0,G247&gt;0),B247*G247/60,"")</x:f>
      </x:c>
      <x:c r="M247" s="18" t="str">
        <x:f>IF(AND(ISNUMBER(K247),ISNUMBER(L247),L247&gt;0),K247/L247,"n.a.")</x:f>
        <x:v>n.a.</x:v>
      </x:c>
      <x:c r="N247" t="str">
        <x:f>IF(COUNTA(A247:G247)=0,"",IF(NOT(AND(A247&lt;&gt;"",COUNT(B247:F247)=5,MIN(B247:F247)&gt;=0,E247&lt;=1)),"Missing / invalid price or volume",IF(OR(NOT(ISNUMBER(G247)),G247&lt;=0),"Missing chair time",IF(COUNTIF($A$7:$A$306,A247)&gt;1,"Duplicate code — review","Ready"))))</x:f>
      </x:c>
    </x:row>
    <x:row r="248">
      <x:c r="B248" s="10"/>
      <x:c r="C248" s="10"/>
      <x:c r="D248" s="10"/>
      <x:c r="E248" s="12"/>
      <x:c r="F248" s="10"/>
      <x:c r="G248" s="10"/>
      <x:c r="H248" s="18" t="str">
        <x:f>IF(COUNTA(A248:G248)=0,"",IF(AND(A248&lt;&gt;"",COUNT(B248:F248)=5,MIN(B248:F248)&gt;=0,E248&lt;=1),B248*C248*E248,"n.a."))</x:f>
      </x:c>
      <x:c r="I248" s="18" t="str">
        <x:f>IF(COUNTA(A248:G248)=0,"",IF(AND(A248&lt;&gt;"",COUNT(B248:F248)=5,MIN(B248:F248)&gt;=0,E248&lt;=1),B248*D248*E248,"n.a."))</x:f>
      </x:c>
      <x:c r="J248" s="18" t="str">
        <x:f>IF(COUNT(H248:I248)=2,I248-H248,"")</x:f>
      </x:c>
      <x:c r="K248" s="18" t="str">
        <x:f>IF(ISNUMBER(I248),I248-B248*F248,"")</x:f>
      </x:c>
      <x:c r="L248" s="18" t="str">
        <x:f>IF(AND(ISNUMBER(B248),ISNUMBER(G248),B248&gt;=0,G248&gt;0),B248*G248/60,"")</x:f>
      </x:c>
      <x:c r="M248" s="18" t="str">
        <x:f>IF(AND(ISNUMBER(K248),ISNUMBER(L248),L248&gt;0),K248/L248,"n.a.")</x:f>
        <x:v>n.a.</x:v>
      </x:c>
      <x:c r="N248" t="str">
        <x:f>IF(COUNTA(A248:G248)=0,"",IF(NOT(AND(A248&lt;&gt;"",COUNT(B248:F248)=5,MIN(B248:F248)&gt;=0,E248&lt;=1)),"Missing / invalid price or volume",IF(OR(NOT(ISNUMBER(G248)),G248&lt;=0),"Missing chair time",IF(COUNTIF($A$7:$A$306,A248)&gt;1,"Duplicate code — review","Ready"))))</x:f>
      </x:c>
    </x:row>
    <x:row r="249">
      <x:c r="B249" s="10"/>
      <x:c r="C249" s="10"/>
      <x:c r="D249" s="10"/>
      <x:c r="E249" s="12"/>
      <x:c r="F249" s="10"/>
      <x:c r="G249" s="10"/>
      <x:c r="H249" s="18" t="str">
        <x:f>IF(COUNTA(A249:G249)=0,"",IF(AND(A249&lt;&gt;"",COUNT(B249:F249)=5,MIN(B249:F249)&gt;=0,E249&lt;=1),B249*C249*E249,"n.a."))</x:f>
      </x:c>
      <x:c r="I249" s="18" t="str">
        <x:f>IF(COUNTA(A249:G249)=0,"",IF(AND(A249&lt;&gt;"",COUNT(B249:F249)=5,MIN(B249:F249)&gt;=0,E249&lt;=1),B249*D249*E249,"n.a."))</x:f>
      </x:c>
      <x:c r="J249" s="18" t="str">
        <x:f>IF(COUNT(H249:I249)=2,I249-H249,"")</x:f>
      </x:c>
      <x:c r="K249" s="18" t="str">
        <x:f>IF(ISNUMBER(I249),I249-B249*F249,"")</x:f>
      </x:c>
      <x:c r="L249" s="18" t="str">
        <x:f>IF(AND(ISNUMBER(B249),ISNUMBER(G249),B249&gt;=0,G249&gt;0),B249*G249/60,"")</x:f>
      </x:c>
      <x:c r="M249" s="18" t="str">
        <x:f>IF(AND(ISNUMBER(K249),ISNUMBER(L249),L249&gt;0),K249/L249,"n.a.")</x:f>
        <x:v>n.a.</x:v>
      </x:c>
      <x:c r="N249" t="str">
        <x:f>IF(COUNTA(A249:G249)=0,"",IF(NOT(AND(A249&lt;&gt;"",COUNT(B249:F249)=5,MIN(B249:F249)&gt;=0,E249&lt;=1)),"Missing / invalid price or volume",IF(OR(NOT(ISNUMBER(G249)),G249&lt;=0),"Missing chair time",IF(COUNTIF($A$7:$A$306,A249)&gt;1,"Duplicate code — review","Ready"))))</x:f>
      </x:c>
    </x:row>
    <x:row r="250">
      <x:c r="B250" s="10"/>
      <x:c r="C250" s="10"/>
      <x:c r="D250" s="10"/>
      <x:c r="E250" s="12"/>
      <x:c r="F250" s="10"/>
      <x:c r="G250" s="10"/>
      <x:c r="H250" s="18" t="str">
        <x:f>IF(COUNTA(A250:G250)=0,"",IF(AND(A250&lt;&gt;"",COUNT(B250:F250)=5,MIN(B250:F250)&gt;=0,E250&lt;=1),B250*C250*E250,"n.a."))</x:f>
      </x:c>
      <x:c r="I250" s="18" t="str">
        <x:f>IF(COUNTA(A250:G250)=0,"",IF(AND(A250&lt;&gt;"",COUNT(B250:F250)=5,MIN(B250:F250)&gt;=0,E250&lt;=1),B250*D250*E250,"n.a."))</x:f>
      </x:c>
      <x:c r="J250" s="18" t="str">
        <x:f>IF(COUNT(H250:I250)=2,I250-H250,"")</x:f>
      </x:c>
      <x:c r="K250" s="18" t="str">
        <x:f>IF(ISNUMBER(I250),I250-B250*F250,"")</x:f>
      </x:c>
      <x:c r="L250" s="18" t="str">
        <x:f>IF(AND(ISNUMBER(B250),ISNUMBER(G250),B250&gt;=0,G250&gt;0),B250*G250/60,"")</x:f>
      </x:c>
      <x:c r="M250" s="18" t="str">
        <x:f>IF(AND(ISNUMBER(K250),ISNUMBER(L250),L250&gt;0),K250/L250,"n.a.")</x:f>
        <x:v>n.a.</x:v>
      </x:c>
      <x:c r="N250" t="str">
        <x:f>IF(COUNTA(A250:G250)=0,"",IF(NOT(AND(A250&lt;&gt;"",COUNT(B250:F250)=5,MIN(B250:F250)&gt;=0,E250&lt;=1)),"Missing / invalid price or volume",IF(OR(NOT(ISNUMBER(G250)),G250&lt;=0),"Missing chair time",IF(COUNTIF($A$7:$A$306,A250)&gt;1,"Duplicate code — review","Ready"))))</x:f>
      </x:c>
    </x:row>
    <x:row r="251">
      <x:c r="B251" s="10"/>
      <x:c r="C251" s="10"/>
      <x:c r="D251" s="10"/>
      <x:c r="E251" s="12"/>
      <x:c r="F251" s="10"/>
      <x:c r="G251" s="10"/>
      <x:c r="H251" s="18" t="str">
        <x:f>IF(COUNTA(A251:G251)=0,"",IF(AND(A251&lt;&gt;"",COUNT(B251:F251)=5,MIN(B251:F251)&gt;=0,E251&lt;=1),B251*C251*E251,"n.a."))</x:f>
      </x:c>
      <x:c r="I251" s="18" t="str">
        <x:f>IF(COUNTA(A251:G251)=0,"",IF(AND(A251&lt;&gt;"",COUNT(B251:F251)=5,MIN(B251:F251)&gt;=0,E251&lt;=1),B251*D251*E251,"n.a."))</x:f>
      </x:c>
      <x:c r="J251" s="18" t="str">
        <x:f>IF(COUNT(H251:I251)=2,I251-H251,"")</x:f>
      </x:c>
      <x:c r="K251" s="18" t="str">
        <x:f>IF(ISNUMBER(I251),I251-B251*F251,"")</x:f>
      </x:c>
      <x:c r="L251" s="18" t="str">
        <x:f>IF(AND(ISNUMBER(B251),ISNUMBER(G251),B251&gt;=0,G251&gt;0),B251*G251/60,"")</x:f>
      </x:c>
      <x:c r="M251" s="18" t="str">
        <x:f>IF(AND(ISNUMBER(K251),ISNUMBER(L251),L251&gt;0),K251/L251,"n.a.")</x:f>
        <x:v>n.a.</x:v>
      </x:c>
      <x:c r="N251" t="str">
        <x:f>IF(COUNTA(A251:G251)=0,"",IF(NOT(AND(A251&lt;&gt;"",COUNT(B251:F251)=5,MIN(B251:F251)&gt;=0,E251&lt;=1)),"Missing / invalid price or volume",IF(OR(NOT(ISNUMBER(G251)),G251&lt;=0),"Missing chair time",IF(COUNTIF($A$7:$A$306,A251)&gt;1,"Duplicate code — review","Ready"))))</x:f>
      </x:c>
    </x:row>
    <x:row r="252">
      <x:c r="B252" s="10"/>
      <x:c r="C252" s="10"/>
      <x:c r="D252" s="10"/>
      <x:c r="E252" s="12"/>
      <x:c r="F252" s="10"/>
      <x:c r="G252" s="10"/>
      <x:c r="H252" s="18" t="str">
        <x:f>IF(COUNTA(A252:G252)=0,"",IF(AND(A252&lt;&gt;"",COUNT(B252:F252)=5,MIN(B252:F252)&gt;=0,E252&lt;=1),B252*C252*E252,"n.a."))</x:f>
      </x:c>
      <x:c r="I252" s="18" t="str">
        <x:f>IF(COUNTA(A252:G252)=0,"",IF(AND(A252&lt;&gt;"",COUNT(B252:F252)=5,MIN(B252:F252)&gt;=0,E252&lt;=1),B252*D252*E252,"n.a."))</x:f>
      </x:c>
      <x:c r="J252" s="18" t="str">
        <x:f>IF(COUNT(H252:I252)=2,I252-H252,"")</x:f>
      </x:c>
      <x:c r="K252" s="18" t="str">
        <x:f>IF(ISNUMBER(I252),I252-B252*F252,"")</x:f>
      </x:c>
      <x:c r="L252" s="18" t="str">
        <x:f>IF(AND(ISNUMBER(B252),ISNUMBER(G252),B252&gt;=0,G252&gt;0),B252*G252/60,"")</x:f>
      </x:c>
      <x:c r="M252" s="18" t="str">
        <x:f>IF(AND(ISNUMBER(K252),ISNUMBER(L252),L252&gt;0),K252/L252,"n.a.")</x:f>
        <x:v>n.a.</x:v>
      </x:c>
      <x:c r="N252" t="str">
        <x:f>IF(COUNTA(A252:G252)=0,"",IF(NOT(AND(A252&lt;&gt;"",COUNT(B252:F252)=5,MIN(B252:F252)&gt;=0,E252&lt;=1)),"Missing / invalid price or volume",IF(OR(NOT(ISNUMBER(G252)),G252&lt;=0),"Missing chair time",IF(COUNTIF($A$7:$A$306,A252)&gt;1,"Duplicate code — review","Ready"))))</x:f>
      </x:c>
    </x:row>
    <x:row r="253">
      <x:c r="B253" s="10"/>
      <x:c r="C253" s="10"/>
      <x:c r="D253" s="10"/>
      <x:c r="E253" s="12"/>
      <x:c r="F253" s="10"/>
      <x:c r="G253" s="10"/>
      <x:c r="H253" s="18" t="str">
        <x:f>IF(COUNTA(A253:G253)=0,"",IF(AND(A253&lt;&gt;"",COUNT(B253:F253)=5,MIN(B253:F253)&gt;=0,E253&lt;=1),B253*C253*E253,"n.a."))</x:f>
      </x:c>
      <x:c r="I253" s="18" t="str">
        <x:f>IF(COUNTA(A253:G253)=0,"",IF(AND(A253&lt;&gt;"",COUNT(B253:F253)=5,MIN(B253:F253)&gt;=0,E253&lt;=1),B253*D253*E253,"n.a."))</x:f>
      </x:c>
      <x:c r="J253" s="18" t="str">
        <x:f>IF(COUNT(H253:I253)=2,I253-H253,"")</x:f>
      </x:c>
      <x:c r="K253" s="18" t="str">
        <x:f>IF(ISNUMBER(I253),I253-B253*F253,"")</x:f>
      </x:c>
      <x:c r="L253" s="18" t="str">
        <x:f>IF(AND(ISNUMBER(B253),ISNUMBER(G253),B253&gt;=0,G253&gt;0),B253*G253/60,"")</x:f>
      </x:c>
      <x:c r="M253" s="18" t="str">
        <x:f>IF(AND(ISNUMBER(K253),ISNUMBER(L253),L253&gt;0),K253/L253,"n.a.")</x:f>
        <x:v>n.a.</x:v>
      </x:c>
      <x:c r="N253" t="str">
        <x:f>IF(COUNTA(A253:G253)=0,"",IF(NOT(AND(A253&lt;&gt;"",COUNT(B253:F253)=5,MIN(B253:F253)&gt;=0,E253&lt;=1)),"Missing / invalid price or volume",IF(OR(NOT(ISNUMBER(G253)),G253&lt;=0),"Missing chair time",IF(COUNTIF($A$7:$A$306,A253)&gt;1,"Duplicate code — review","Ready"))))</x:f>
      </x:c>
    </x:row>
    <x:row r="254">
      <x:c r="B254" s="10"/>
      <x:c r="C254" s="10"/>
      <x:c r="D254" s="10"/>
      <x:c r="E254" s="12"/>
      <x:c r="F254" s="10"/>
      <x:c r="G254" s="10"/>
      <x:c r="H254" s="18" t="str">
        <x:f>IF(COUNTA(A254:G254)=0,"",IF(AND(A254&lt;&gt;"",COUNT(B254:F254)=5,MIN(B254:F254)&gt;=0,E254&lt;=1),B254*C254*E254,"n.a."))</x:f>
      </x:c>
      <x:c r="I254" s="18" t="str">
        <x:f>IF(COUNTA(A254:G254)=0,"",IF(AND(A254&lt;&gt;"",COUNT(B254:F254)=5,MIN(B254:F254)&gt;=0,E254&lt;=1),B254*D254*E254,"n.a."))</x:f>
      </x:c>
      <x:c r="J254" s="18" t="str">
        <x:f>IF(COUNT(H254:I254)=2,I254-H254,"")</x:f>
      </x:c>
      <x:c r="K254" s="18" t="str">
        <x:f>IF(ISNUMBER(I254),I254-B254*F254,"")</x:f>
      </x:c>
      <x:c r="L254" s="18" t="str">
        <x:f>IF(AND(ISNUMBER(B254),ISNUMBER(G254),B254&gt;=0,G254&gt;0),B254*G254/60,"")</x:f>
      </x:c>
      <x:c r="M254" s="18" t="str">
        <x:f>IF(AND(ISNUMBER(K254),ISNUMBER(L254),L254&gt;0),K254/L254,"n.a.")</x:f>
        <x:v>n.a.</x:v>
      </x:c>
      <x:c r="N254" t="str">
        <x:f>IF(COUNTA(A254:G254)=0,"",IF(NOT(AND(A254&lt;&gt;"",COUNT(B254:F254)=5,MIN(B254:F254)&gt;=0,E254&lt;=1)),"Missing / invalid price or volume",IF(OR(NOT(ISNUMBER(G254)),G254&lt;=0),"Missing chair time",IF(COUNTIF($A$7:$A$306,A254)&gt;1,"Duplicate code — review","Ready"))))</x:f>
      </x:c>
    </x:row>
    <x:row r="255">
      <x:c r="B255" s="10"/>
      <x:c r="C255" s="10"/>
      <x:c r="D255" s="10"/>
      <x:c r="E255" s="12"/>
      <x:c r="F255" s="10"/>
      <x:c r="G255" s="10"/>
      <x:c r="H255" s="18" t="str">
        <x:f>IF(COUNTA(A255:G255)=0,"",IF(AND(A255&lt;&gt;"",COUNT(B255:F255)=5,MIN(B255:F255)&gt;=0,E255&lt;=1),B255*C255*E255,"n.a."))</x:f>
      </x:c>
      <x:c r="I255" s="18" t="str">
        <x:f>IF(COUNTA(A255:G255)=0,"",IF(AND(A255&lt;&gt;"",COUNT(B255:F255)=5,MIN(B255:F255)&gt;=0,E255&lt;=1),B255*D255*E255,"n.a."))</x:f>
      </x:c>
      <x:c r="J255" s="18" t="str">
        <x:f>IF(COUNT(H255:I255)=2,I255-H255,"")</x:f>
      </x:c>
      <x:c r="K255" s="18" t="str">
        <x:f>IF(ISNUMBER(I255),I255-B255*F255,"")</x:f>
      </x:c>
      <x:c r="L255" s="18" t="str">
        <x:f>IF(AND(ISNUMBER(B255),ISNUMBER(G255),B255&gt;=0,G255&gt;0),B255*G255/60,"")</x:f>
      </x:c>
      <x:c r="M255" s="18" t="str">
        <x:f>IF(AND(ISNUMBER(K255),ISNUMBER(L255),L255&gt;0),K255/L255,"n.a.")</x:f>
        <x:v>n.a.</x:v>
      </x:c>
      <x:c r="N255" t="str">
        <x:f>IF(COUNTA(A255:G255)=0,"",IF(NOT(AND(A255&lt;&gt;"",COUNT(B255:F255)=5,MIN(B255:F255)&gt;=0,E255&lt;=1)),"Missing / invalid price or volume",IF(OR(NOT(ISNUMBER(G255)),G255&lt;=0),"Missing chair time",IF(COUNTIF($A$7:$A$306,A255)&gt;1,"Duplicate code — review","Ready"))))</x:f>
      </x:c>
    </x:row>
    <x:row r="256">
      <x:c r="B256" s="10"/>
      <x:c r="C256" s="10"/>
      <x:c r="D256" s="10"/>
      <x:c r="E256" s="12"/>
      <x:c r="F256" s="10"/>
      <x:c r="G256" s="10"/>
      <x:c r="H256" s="18" t="str">
        <x:f>IF(COUNTA(A256:G256)=0,"",IF(AND(A256&lt;&gt;"",COUNT(B256:F256)=5,MIN(B256:F256)&gt;=0,E256&lt;=1),B256*C256*E256,"n.a."))</x:f>
      </x:c>
      <x:c r="I256" s="18" t="str">
        <x:f>IF(COUNTA(A256:G256)=0,"",IF(AND(A256&lt;&gt;"",COUNT(B256:F256)=5,MIN(B256:F256)&gt;=0,E256&lt;=1),B256*D256*E256,"n.a."))</x:f>
      </x:c>
      <x:c r="J256" s="18" t="str">
        <x:f>IF(COUNT(H256:I256)=2,I256-H256,"")</x:f>
      </x:c>
      <x:c r="K256" s="18" t="str">
        <x:f>IF(ISNUMBER(I256),I256-B256*F256,"")</x:f>
      </x:c>
      <x:c r="L256" s="18" t="str">
        <x:f>IF(AND(ISNUMBER(B256),ISNUMBER(G256),B256&gt;=0,G256&gt;0),B256*G256/60,"")</x:f>
      </x:c>
      <x:c r="M256" s="18" t="str">
        <x:f>IF(AND(ISNUMBER(K256),ISNUMBER(L256),L256&gt;0),K256/L256,"n.a.")</x:f>
        <x:v>n.a.</x:v>
      </x:c>
      <x:c r="N256" t="str">
        <x:f>IF(COUNTA(A256:G256)=0,"",IF(NOT(AND(A256&lt;&gt;"",COUNT(B256:F256)=5,MIN(B256:F256)&gt;=0,E256&lt;=1)),"Missing / invalid price or volume",IF(OR(NOT(ISNUMBER(G256)),G256&lt;=0),"Missing chair time",IF(COUNTIF($A$7:$A$306,A256)&gt;1,"Duplicate code — review","Ready"))))</x:f>
      </x:c>
    </x:row>
    <x:row r="257">
      <x:c r="B257" s="10"/>
      <x:c r="C257" s="10"/>
      <x:c r="D257" s="10"/>
      <x:c r="E257" s="12"/>
      <x:c r="F257" s="10"/>
      <x:c r="G257" s="10"/>
      <x:c r="H257" s="18" t="str">
        <x:f>IF(COUNTA(A257:G257)=0,"",IF(AND(A257&lt;&gt;"",COUNT(B257:F257)=5,MIN(B257:F257)&gt;=0,E257&lt;=1),B257*C257*E257,"n.a."))</x:f>
      </x:c>
      <x:c r="I257" s="18" t="str">
        <x:f>IF(COUNTA(A257:G257)=0,"",IF(AND(A257&lt;&gt;"",COUNT(B257:F257)=5,MIN(B257:F257)&gt;=0,E257&lt;=1),B257*D257*E257,"n.a."))</x:f>
      </x:c>
      <x:c r="J257" s="18" t="str">
        <x:f>IF(COUNT(H257:I257)=2,I257-H257,"")</x:f>
      </x:c>
      <x:c r="K257" s="18" t="str">
        <x:f>IF(ISNUMBER(I257),I257-B257*F257,"")</x:f>
      </x:c>
      <x:c r="L257" s="18" t="str">
        <x:f>IF(AND(ISNUMBER(B257),ISNUMBER(G257),B257&gt;=0,G257&gt;0),B257*G257/60,"")</x:f>
      </x:c>
      <x:c r="M257" s="18" t="str">
        <x:f>IF(AND(ISNUMBER(K257),ISNUMBER(L257),L257&gt;0),K257/L257,"n.a.")</x:f>
        <x:v>n.a.</x:v>
      </x:c>
      <x:c r="N257" t="str">
        <x:f>IF(COUNTA(A257:G257)=0,"",IF(NOT(AND(A257&lt;&gt;"",COUNT(B257:F257)=5,MIN(B257:F257)&gt;=0,E257&lt;=1)),"Missing / invalid price or volume",IF(OR(NOT(ISNUMBER(G257)),G257&lt;=0),"Missing chair time",IF(COUNTIF($A$7:$A$306,A257)&gt;1,"Duplicate code — review","Ready"))))</x:f>
      </x:c>
    </x:row>
    <x:row r="258">
      <x:c r="B258" s="10"/>
      <x:c r="C258" s="10"/>
      <x:c r="D258" s="10"/>
      <x:c r="E258" s="12"/>
      <x:c r="F258" s="10"/>
      <x:c r="G258" s="10"/>
      <x:c r="H258" s="18" t="str">
        <x:f>IF(COUNTA(A258:G258)=0,"",IF(AND(A258&lt;&gt;"",COUNT(B258:F258)=5,MIN(B258:F258)&gt;=0,E258&lt;=1),B258*C258*E258,"n.a."))</x:f>
      </x:c>
      <x:c r="I258" s="18" t="str">
        <x:f>IF(COUNTA(A258:G258)=0,"",IF(AND(A258&lt;&gt;"",COUNT(B258:F258)=5,MIN(B258:F258)&gt;=0,E258&lt;=1),B258*D258*E258,"n.a."))</x:f>
      </x:c>
      <x:c r="J258" s="18" t="str">
        <x:f>IF(COUNT(H258:I258)=2,I258-H258,"")</x:f>
      </x:c>
      <x:c r="K258" s="18" t="str">
        <x:f>IF(ISNUMBER(I258),I258-B258*F258,"")</x:f>
      </x:c>
      <x:c r="L258" s="18" t="str">
        <x:f>IF(AND(ISNUMBER(B258),ISNUMBER(G258),B258&gt;=0,G258&gt;0),B258*G258/60,"")</x:f>
      </x:c>
      <x:c r="M258" s="18" t="str">
        <x:f>IF(AND(ISNUMBER(K258),ISNUMBER(L258),L258&gt;0),K258/L258,"n.a.")</x:f>
        <x:v>n.a.</x:v>
      </x:c>
      <x:c r="N258" t="str">
        <x:f>IF(COUNTA(A258:G258)=0,"",IF(NOT(AND(A258&lt;&gt;"",COUNT(B258:F258)=5,MIN(B258:F258)&gt;=0,E258&lt;=1)),"Missing / invalid price or volume",IF(OR(NOT(ISNUMBER(G258)),G258&lt;=0),"Missing chair time",IF(COUNTIF($A$7:$A$306,A258)&gt;1,"Duplicate code — review","Ready"))))</x:f>
      </x:c>
    </x:row>
    <x:row r="259">
      <x:c r="B259" s="10"/>
      <x:c r="C259" s="10"/>
      <x:c r="D259" s="10"/>
      <x:c r="E259" s="12"/>
      <x:c r="F259" s="10"/>
      <x:c r="G259" s="10"/>
      <x:c r="H259" s="18" t="str">
        <x:f>IF(COUNTA(A259:G259)=0,"",IF(AND(A259&lt;&gt;"",COUNT(B259:F259)=5,MIN(B259:F259)&gt;=0,E259&lt;=1),B259*C259*E259,"n.a."))</x:f>
      </x:c>
      <x:c r="I259" s="18" t="str">
        <x:f>IF(COUNTA(A259:G259)=0,"",IF(AND(A259&lt;&gt;"",COUNT(B259:F259)=5,MIN(B259:F259)&gt;=0,E259&lt;=1),B259*D259*E259,"n.a."))</x:f>
      </x:c>
      <x:c r="J259" s="18" t="str">
        <x:f>IF(COUNT(H259:I259)=2,I259-H259,"")</x:f>
      </x:c>
      <x:c r="K259" s="18" t="str">
        <x:f>IF(ISNUMBER(I259),I259-B259*F259,"")</x:f>
      </x:c>
      <x:c r="L259" s="18" t="str">
        <x:f>IF(AND(ISNUMBER(B259),ISNUMBER(G259),B259&gt;=0,G259&gt;0),B259*G259/60,"")</x:f>
      </x:c>
      <x:c r="M259" s="18" t="str">
        <x:f>IF(AND(ISNUMBER(K259),ISNUMBER(L259),L259&gt;0),K259/L259,"n.a.")</x:f>
        <x:v>n.a.</x:v>
      </x:c>
      <x:c r="N259" t="str">
        <x:f>IF(COUNTA(A259:G259)=0,"",IF(NOT(AND(A259&lt;&gt;"",COUNT(B259:F259)=5,MIN(B259:F259)&gt;=0,E259&lt;=1)),"Missing / invalid price or volume",IF(OR(NOT(ISNUMBER(G259)),G259&lt;=0),"Missing chair time",IF(COUNTIF($A$7:$A$306,A259)&gt;1,"Duplicate code — review","Ready"))))</x:f>
      </x:c>
    </x:row>
    <x:row r="260">
      <x:c r="B260" s="10"/>
      <x:c r="C260" s="10"/>
      <x:c r="D260" s="10"/>
      <x:c r="E260" s="12"/>
      <x:c r="F260" s="10"/>
      <x:c r="G260" s="10"/>
      <x:c r="H260" s="18" t="str">
        <x:f>IF(COUNTA(A260:G260)=0,"",IF(AND(A260&lt;&gt;"",COUNT(B260:F260)=5,MIN(B260:F260)&gt;=0,E260&lt;=1),B260*C260*E260,"n.a."))</x:f>
      </x:c>
      <x:c r="I260" s="18" t="str">
        <x:f>IF(COUNTA(A260:G260)=0,"",IF(AND(A260&lt;&gt;"",COUNT(B260:F260)=5,MIN(B260:F260)&gt;=0,E260&lt;=1),B260*D260*E260,"n.a."))</x:f>
      </x:c>
      <x:c r="J260" s="18" t="str">
        <x:f>IF(COUNT(H260:I260)=2,I260-H260,"")</x:f>
      </x:c>
      <x:c r="K260" s="18" t="str">
        <x:f>IF(ISNUMBER(I260),I260-B260*F260,"")</x:f>
      </x:c>
      <x:c r="L260" s="18" t="str">
        <x:f>IF(AND(ISNUMBER(B260),ISNUMBER(G260),B260&gt;=0,G260&gt;0),B260*G260/60,"")</x:f>
      </x:c>
      <x:c r="M260" s="18" t="str">
        <x:f>IF(AND(ISNUMBER(K260),ISNUMBER(L260),L260&gt;0),K260/L260,"n.a.")</x:f>
        <x:v>n.a.</x:v>
      </x:c>
      <x:c r="N260" t="str">
        <x:f>IF(COUNTA(A260:G260)=0,"",IF(NOT(AND(A260&lt;&gt;"",COUNT(B260:F260)=5,MIN(B260:F260)&gt;=0,E260&lt;=1)),"Missing / invalid price or volume",IF(OR(NOT(ISNUMBER(G260)),G260&lt;=0),"Missing chair time",IF(COUNTIF($A$7:$A$306,A260)&gt;1,"Duplicate code — review","Ready"))))</x:f>
      </x:c>
    </x:row>
    <x:row r="261">
      <x:c r="B261" s="10"/>
      <x:c r="C261" s="10"/>
      <x:c r="D261" s="10"/>
      <x:c r="E261" s="12"/>
      <x:c r="F261" s="10"/>
      <x:c r="G261" s="10"/>
      <x:c r="H261" s="18" t="str">
        <x:f>IF(COUNTA(A261:G261)=0,"",IF(AND(A261&lt;&gt;"",COUNT(B261:F261)=5,MIN(B261:F261)&gt;=0,E261&lt;=1),B261*C261*E261,"n.a."))</x:f>
      </x:c>
      <x:c r="I261" s="18" t="str">
        <x:f>IF(COUNTA(A261:G261)=0,"",IF(AND(A261&lt;&gt;"",COUNT(B261:F261)=5,MIN(B261:F261)&gt;=0,E261&lt;=1),B261*D261*E261,"n.a."))</x:f>
      </x:c>
      <x:c r="J261" s="18" t="str">
        <x:f>IF(COUNT(H261:I261)=2,I261-H261,"")</x:f>
      </x:c>
      <x:c r="K261" s="18" t="str">
        <x:f>IF(ISNUMBER(I261),I261-B261*F261,"")</x:f>
      </x:c>
      <x:c r="L261" s="18" t="str">
        <x:f>IF(AND(ISNUMBER(B261),ISNUMBER(G261),B261&gt;=0,G261&gt;0),B261*G261/60,"")</x:f>
      </x:c>
      <x:c r="M261" s="18" t="str">
        <x:f>IF(AND(ISNUMBER(K261),ISNUMBER(L261),L261&gt;0),K261/L261,"n.a.")</x:f>
        <x:v>n.a.</x:v>
      </x:c>
      <x:c r="N261" t="str">
        <x:f>IF(COUNTA(A261:G261)=0,"",IF(NOT(AND(A261&lt;&gt;"",COUNT(B261:F261)=5,MIN(B261:F261)&gt;=0,E261&lt;=1)),"Missing / invalid price or volume",IF(OR(NOT(ISNUMBER(G261)),G261&lt;=0),"Missing chair time",IF(COUNTIF($A$7:$A$306,A261)&gt;1,"Duplicate code — review","Ready"))))</x:f>
      </x:c>
    </x:row>
    <x:row r="262">
      <x:c r="B262" s="10"/>
      <x:c r="C262" s="10"/>
      <x:c r="D262" s="10"/>
      <x:c r="E262" s="12"/>
      <x:c r="F262" s="10"/>
      <x:c r="G262" s="10"/>
      <x:c r="H262" s="18" t="str">
        <x:f>IF(COUNTA(A262:G262)=0,"",IF(AND(A262&lt;&gt;"",COUNT(B262:F262)=5,MIN(B262:F262)&gt;=0,E262&lt;=1),B262*C262*E262,"n.a."))</x:f>
      </x:c>
      <x:c r="I262" s="18" t="str">
        <x:f>IF(COUNTA(A262:G262)=0,"",IF(AND(A262&lt;&gt;"",COUNT(B262:F262)=5,MIN(B262:F262)&gt;=0,E262&lt;=1),B262*D262*E262,"n.a."))</x:f>
      </x:c>
      <x:c r="J262" s="18" t="str">
        <x:f>IF(COUNT(H262:I262)=2,I262-H262,"")</x:f>
      </x:c>
      <x:c r="K262" s="18" t="str">
        <x:f>IF(ISNUMBER(I262),I262-B262*F262,"")</x:f>
      </x:c>
      <x:c r="L262" s="18" t="str">
        <x:f>IF(AND(ISNUMBER(B262),ISNUMBER(G262),B262&gt;=0,G262&gt;0),B262*G262/60,"")</x:f>
      </x:c>
      <x:c r="M262" s="18" t="str">
        <x:f>IF(AND(ISNUMBER(K262),ISNUMBER(L262),L262&gt;0),K262/L262,"n.a.")</x:f>
        <x:v>n.a.</x:v>
      </x:c>
      <x:c r="N262" t="str">
        <x:f>IF(COUNTA(A262:G262)=0,"",IF(NOT(AND(A262&lt;&gt;"",COUNT(B262:F262)=5,MIN(B262:F262)&gt;=0,E262&lt;=1)),"Missing / invalid price or volume",IF(OR(NOT(ISNUMBER(G262)),G262&lt;=0),"Missing chair time",IF(COUNTIF($A$7:$A$306,A262)&gt;1,"Duplicate code — review","Ready"))))</x:f>
      </x:c>
    </x:row>
    <x:row r="263">
      <x:c r="B263" s="10"/>
      <x:c r="C263" s="10"/>
      <x:c r="D263" s="10"/>
      <x:c r="E263" s="12"/>
      <x:c r="F263" s="10"/>
      <x:c r="G263" s="10"/>
      <x:c r="H263" s="18" t="str">
        <x:f>IF(COUNTA(A263:G263)=0,"",IF(AND(A263&lt;&gt;"",COUNT(B263:F263)=5,MIN(B263:F263)&gt;=0,E263&lt;=1),B263*C263*E263,"n.a."))</x:f>
      </x:c>
      <x:c r="I263" s="18" t="str">
        <x:f>IF(COUNTA(A263:G263)=0,"",IF(AND(A263&lt;&gt;"",COUNT(B263:F263)=5,MIN(B263:F263)&gt;=0,E263&lt;=1),B263*D263*E263,"n.a."))</x:f>
      </x:c>
      <x:c r="J263" s="18" t="str">
        <x:f>IF(COUNT(H263:I263)=2,I263-H263,"")</x:f>
      </x:c>
      <x:c r="K263" s="18" t="str">
        <x:f>IF(ISNUMBER(I263),I263-B263*F263,"")</x:f>
      </x:c>
      <x:c r="L263" s="18" t="str">
        <x:f>IF(AND(ISNUMBER(B263),ISNUMBER(G263),B263&gt;=0,G263&gt;0),B263*G263/60,"")</x:f>
      </x:c>
      <x:c r="M263" s="18" t="str">
        <x:f>IF(AND(ISNUMBER(K263),ISNUMBER(L263),L263&gt;0),K263/L263,"n.a.")</x:f>
        <x:v>n.a.</x:v>
      </x:c>
      <x:c r="N263" t="str">
        <x:f>IF(COUNTA(A263:G263)=0,"",IF(NOT(AND(A263&lt;&gt;"",COUNT(B263:F263)=5,MIN(B263:F263)&gt;=0,E263&lt;=1)),"Missing / invalid price or volume",IF(OR(NOT(ISNUMBER(G263)),G263&lt;=0),"Missing chair time",IF(COUNTIF($A$7:$A$306,A263)&gt;1,"Duplicate code — review","Ready"))))</x:f>
      </x:c>
    </x:row>
    <x:row r="264">
      <x:c r="B264" s="10"/>
      <x:c r="C264" s="10"/>
      <x:c r="D264" s="10"/>
      <x:c r="E264" s="12"/>
      <x:c r="F264" s="10"/>
      <x:c r="G264" s="10"/>
      <x:c r="H264" s="18" t="str">
        <x:f>IF(COUNTA(A264:G264)=0,"",IF(AND(A264&lt;&gt;"",COUNT(B264:F264)=5,MIN(B264:F264)&gt;=0,E264&lt;=1),B264*C264*E264,"n.a."))</x:f>
      </x:c>
      <x:c r="I264" s="18" t="str">
        <x:f>IF(COUNTA(A264:G264)=0,"",IF(AND(A264&lt;&gt;"",COUNT(B264:F264)=5,MIN(B264:F264)&gt;=0,E264&lt;=1),B264*D264*E264,"n.a."))</x:f>
      </x:c>
      <x:c r="J264" s="18" t="str">
        <x:f>IF(COUNT(H264:I264)=2,I264-H264,"")</x:f>
      </x:c>
      <x:c r="K264" s="18" t="str">
        <x:f>IF(ISNUMBER(I264),I264-B264*F264,"")</x:f>
      </x:c>
      <x:c r="L264" s="18" t="str">
        <x:f>IF(AND(ISNUMBER(B264),ISNUMBER(G264),B264&gt;=0,G264&gt;0),B264*G264/60,"")</x:f>
      </x:c>
      <x:c r="M264" s="18" t="str">
        <x:f>IF(AND(ISNUMBER(K264),ISNUMBER(L264),L264&gt;0),K264/L264,"n.a.")</x:f>
        <x:v>n.a.</x:v>
      </x:c>
      <x:c r="N264" t="str">
        <x:f>IF(COUNTA(A264:G264)=0,"",IF(NOT(AND(A264&lt;&gt;"",COUNT(B264:F264)=5,MIN(B264:F264)&gt;=0,E264&lt;=1)),"Missing / invalid price or volume",IF(OR(NOT(ISNUMBER(G264)),G264&lt;=0),"Missing chair time",IF(COUNTIF($A$7:$A$306,A264)&gt;1,"Duplicate code — review","Ready"))))</x:f>
      </x:c>
    </x:row>
    <x:row r="265">
      <x:c r="B265" s="10"/>
      <x:c r="C265" s="10"/>
      <x:c r="D265" s="10"/>
      <x:c r="E265" s="12"/>
      <x:c r="F265" s="10"/>
      <x:c r="G265" s="10"/>
      <x:c r="H265" s="18" t="str">
        <x:f>IF(COUNTA(A265:G265)=0,"",IF(AND(A265&lt;&gt;"",COUNT(B265:F265)=5,MIN(B265:F265)&gt;=0,E265&lt;=1),B265*C265*E265,"n.a."))</x:f>
      </x:c>
      <x:c r="I265" s="18" t="str">
        <x:f>IF(COUNTA(A265:G265)=0,"",IF(AND(A265&lt;&gt;"",COUNT(B265:F265)=5,MIN(B265:F265)&gt;=0,E265&lt;=1),B265*D265*E265,"n.a."))</x:f>
      </x:c>
      <x:c r="J265" s="18" t="str">
        <x:f>IF(COUNT(H265:I265)=2,I265-H265,"")</x:f>
      </x:c>
      <x:c r="K265" s="18" t="str">
        <x:f>IF(ISNUMBER(I265),I265-B265*F265,"")</x:f>
      </x:c>
      <x:c r="L265" s="18" t="str">
        <x:f>IF(AND(ISNUMBER(B265),ISNUMBER(G265),B265&gt;=0,G265&gt;0),B265*G265/60,"")</x:f>
      </x:c>
      <x:c r="M265" s="18" t="str">
        <x:f>IF(AND(ISNUMBER(K265),ISNUMBER(L265),L265&gt;0),K265/L265,"n.a.")</x:f>
        <x:v>n.a.</x:v>
      </x:c>
      <x:c r="N265" t="str">
        <x:f>IF(COUNTA(A265:G265)=0,"",IF(NOT(AND(A265&lt;&gt;"",COUNT(B265:F265)=5,MIN(B265:F265)&gt;=0,E265&lt;=1)),"Missing / invalid price or volume",IF(OR(NOT(ISNUMBER(G265)),G265&lt;=0),"Missing chair time",IF(COUNTIF($A$7:$A$306,A265)&gt;1,"Duplicate code — review","Ready"))))</x:f>
      </x:c>
    </x:row>
    <x:row r="266">
      <x:c r="B266" s="10"/>
      <x:c r="C266" s="10"/>
      <x:c r="D266" s="10"/>
      <x:c r="E266" s="12"/>
      <x:c r="F266" s="10"/>
      <x:c r="G266" s="10"/>
      <x:c r="H266" s="18" t="str">
        <x:f>IF(COUNTA(A266:G266)=0,"",IF(AND(A266&lt;&gt;"",COUNT(B266:F266)=5,MIN(B266:F266)&gt;=0,E266&lt;=1),B266*C266*E266,"n.a."))</x:f>
      </x:c>
      <x:c r="I266" s="18" t="str">
        <x:f>IF(COUNTA(A266:G266)=0,"",IF(AND(A266&lt;&gt;"",COUNT(B266:F266)=5,MIN(B266:F266)&gt;=0,E266&lt;=1),B266*D266*E266,"n.a."))</x:f>
      </x:c>
      <x:c r="J266" s="18" t="str">
        <x:f>IF(COUNT(H266:I266)=2,I266-H266,"")</x:f>
      </x:c>
      <x:c r="K266" s="18" t="str">
        <x:f>IF(ISNUMBER(I266),I266-B266*F266,"")</x:f>
      </x:c>
      <x:c r="L266" s="18" t="str">
        <x:f>IF(AND(ISNUMBER(B266),ISNUMBER(G266),B266&gt;=0,G266&gt;0),B266*G266/60,"")</x:f>
      </x:c>
      <x:c r="M266" s="18" t="str">
        <x:f>IF(AND(ISNUMBER(K266),ISNUMBER(L266),L266&gt;0),K266/L266,"n.a.")</x:f>
        <x:v>n.a.</x:v>
      </x:c>
      <x:c r="N266" t="str">
        <x:f>IF(COUNTA(A266:G266)=0,"",IF(NOT(AND(A266&lt;&gt;"",COUNT(B266:F266)=5,MIN(B266:F266)&gt;=0,E266&lt;=1)),"Missing / invalid price or volume",IF(OR(NOT(ISNUMBER(G266)),G266&lt;=0),"Missing chair time",IF(COUNTIF($A$7:$A$306,A266)&gt;1,"Duplicate code — review","Ready"))))</x:f>
      </x:c>
    </x:row>
    <x:row r="267">
      <x:c r="B267" s="10"/>
      <x:c r="C267" s="10"/>
      <x:c r="D267" s="10"/>
      <x:c r="E267" s="12"/>
      <x:c r="F267" s="10"/>
      <x:c r="G267" s="10"/>
      <x:c r="H267" s="18" t="str">
        <x:f>IF(COUNTA(A267:G267)=0,"",IF(AND(A267&lt;&gt;"",COUNT(B267:F267)=5,MIN(B267:F267)&gt;=0,E267&lt;=1),B267*C267*E267,"n.a."))</x:f>
      </x:c>
      <x:c r="I267" s="18" t="str">
        <x:f>IF(COUNTA(A267:G267)=0,"",IF(AND(A267&lt;&gt;"",COUNT(B267:F267)=5,MIN(B267:F267)&gt;=0,E267&lt;=1),B267*D267*E267,"n.a."))</x:f>
      </x:c>
      <x:c r="J267" s="18" t="str">
        <x:f>IF(COUNT(H267:I267)=2,I267-H267,"")</x:f>
      </x:c>
      <x:c r="K267" s="18" t="str">
        <x:f>IF(ISNUMBER(I267),I267-B267*F267,"")</x:f>
      </x:c>
      <x:c r="L267" s="18" t="str">
        <x:f>IF(AND(ISNUMBER(B267),ISNUMBER(G267),B267&gt;=0,G267&gt;0),B267*G267/60,"")</x:f>
      </x:c>
      <x:c r="M267" s="18" t="str">
        <x:f>IF(AND(ISNUMBER(K267),ISNUMBER(L267),L267&gt;0),K267/L267,"n.a.")</x:f>
        <x:v>n.a.</x:v>
      </x:c>
      <x:c r="N267" t="str">
        <x:f>IF(COUNTA(A267:G267)=0,"",IF(NOT(AND(A267&lt;&gt;"",COUNT(B267:F267)=5,MIN(B267:F267)&gt;=0,E267&lt;=1)),"Missing / invalid price or volume",IF(OR(NOT(ISNUMBER(G267)),G267&lt;=0),"Missing chair time",IF(COUNTIF($A$7:$A$306,A267)&gt;1,"Duplicate code — review","Ready"))))</x:f>
      </x:c>
    </x:row>
    <x:row r="268">
      <x:c r="B268" s="10"/>
      <x:c r="C268" s="10"/>
      <x:c r="D268" s="10"/>
      <x:c r="E268" s="12"/>
      <x:c r="F268" s="10"/>
      <x:c r="G268" s="10"/>
      <x:c r="H268" s="18" t="str">
        <x:f>IF(COUNTA(A268:G268)=0,"",IF(AND(A268&lt;&gt;"",COUNT(B268:F268)=5,MIN(B268:F268)&gt;=0,E268&lt;=1),B268*C268*E268,"n.a."))</x:f>
      </x:c>
      <x:c r="I268" s="18" t="str">
        <x:f>IF(COUNTA(A268:G268)=0,"",IF(AND(A268&lt;&gt;"",COUNT(B268:F268)=5,MIN(B268:F268)&gt;=0,E268&lt;=1),B268*D268*E268,"n.a."))</x:f>
      </x:c>
      <x:c r="J268" s="18" t="str">
        <x:f>IF(COUNT(H268:I268)=2,I268-H268,"")</x:f>
      </x:c>
      <x:c r="K268" s="18" t="str">
        <x:f>IF(ISNUMBER(I268),I268-B268*F268,"")</x:f>
      </x:c>
      <x:c r="L268" s="18" t="str">
        <x:f>IF(AND(ISNUMBER(B268),ISNUMBER(G268),B268&gt;=0,G268&gt;0),B268*G268/60,"")</x:f>
      </x:c>
      <x:c r="M268" s="18" t="str">
        <x:f>IF(AND(ISNUMBER(K268),ISNUMBER(L268),L268&gt;0),K268/L268,"n.a.")</x:f>
        <x:v>n.a.</x:v>
      </x:c>
      <x:c r="N268" t="str">
        <x:f>IF(COUNTA(A268:G268)=0,"",IF(NOT(AND(A268&lt;&gt;"",COUNT(B268:F268)=5,MIN(B268:F268)&gt;=0,E268&lt;=1)),"Missing / invalid price or volume",IF(OR(NOT(ISNUMBER(G268)),G268&lt;=0),"Missing chair time",IF(COUNTIF($A$7:$A$306,A268)&gt;1,"Duplicate code — review","Ready"))))</x:f>
      </x:c>
    </x:row>
    <x:row r="269">
      <x:c r="B269" s="10"/>
      <x:c r="C269" s="10"/>
      <x:c r="D269" s="10"/>
      <x:c r="E269" s="12"/>
      <x:c r="F269" s="10"/>
      <x:c r="G269" s="10"/>
      <x:c r="H269" s="18" t="str">
        <x:f>IF(COUNTA(A269:G269)=0,"",IF(AND(A269&lt;&gt;"",COUNT(B269:F269)=5,MIN(B269:F269)&gt;=0,E269&lt;=1),B269*C269*E269,"n.a."))</x:f>
      </x:c>
      <x:c r="I269" s="18" t="str">
        <x:f>IF(COUNTA(A269:G269)=0,"",IF(AND(A269&lt;&gt;"",COUNT(B269:F269)=5,MIN(B269:F269)&gt;=0,E269&lt;=1),B269*D269*E269,"n.a."))</x:f>
      </x:c>
      <x:c r="J269" s="18" t="str">
        <x:f>IF(COUNT(H269:I269)=2,I269-H269,"")</x:f>
      </x:c>
      <x:c r="K269" s="18" t="str">
        <x:f>IF(ISNUMBER(I269),I269-B269*F269,"")</x:f>
      </x:c>
      <x:c r="L269" s="18" t="str">
        <x:f>IF(AND(ISNUMBER(B269),ISNUMBER(G269),B269&gt;=0,G269&gt;0),B269*G269/60,"")</x:f>
      </x:c>
      <x:c r="M269" s="18" t="str">
        <x:f>IF(AND(ISNUMBER(K269),ISNUMBER(L269),L269&gt;0),K269/L269,"n.a.")</x:f>
        <x:v>n.a.</x:v>
      </x:c>
      <x:c r="N269" t="str">
        <x:f>IF(COUNTA(A269:G269)=0,"",IF(NOT(AND(A269&lt;&gt;"",COUNT(B269:F269)=5,MIN(B269:F269)&gt;=0,E269&lt;=1)),"Missing / invalid price or volume",IF(OR(NOT(ISNUMBER(G269)),G269&lt;=0),"Missing chair time",IF(COUNTIF($A$7:$A$306,A269)&gt;1,"Duplicate code — review","Ready"))))</x:f>
      </x:c>
    </x:row>
    <x:row r="270">
      <x:c r="B270" s="10"/>
      <x:c r="C270" s="10"/>
      <x:c r="D270" s="10"/>
      <x:c r="E270" s="12"/>
      <x:c r="F270" s="10"/>
      <x:c r="G270" s="10"/>
      <x:c r="H270" s="18" t="str">
        <x:f>IF(COUNTA(A270:G270)=0,"",IF(AND(A270&lt;&gt;"",COUNT(B270:F270)=5,MIN(B270:F270)&gt;=0,E270&lt;=1),B270*C270*E270,"n.a."))</x:f>
      </x:c>
      <x:c r="I270" s="18" t="str">
        <x:f>IF(COUNTA(A270:G270)=0,"",IF(AND(A270&lt;&gt;"",COUNT(B270:F270)=5,MIN(B270:F270)&gt;=0,E270&lt;=1),B270*D270*E270,"n.a."))</x:f>
      </x:c>
      <x:c r="J270" s="18" t="str">
        <x:f>IF(COUNT(H270:I270)=2,I270-H270,"")</x:f>
      </x:c>
      <x:c r="K270" s="18" t="str">
        <x:f>IF(ISNUMBER(I270),I270-B270*F270,"")</x:f>
      </x:c>
      <x:c r="L270" s="18" t="str">
        <x:f>IF(AND(ISNUMBER(B270),ISNUMBER(G270),B270&gt;=0,G270&gt;0),B270*G270/60,"")</x:f>
      </x:c>
      <x:c r="M270" s="18" t="str">
        <x:f>IF(AND(ISNUMBER(K270),ISNUMBER(L270),L270&gt;0),K270/L270,"n.a.")</x:f>
        <x:v>n.a.</x:v>
      </x:c>
      <x:c r="N270" t="str">
        <x:f>IF(COUNTA(A270:G270)=0,"",IF(NOT(AND(A270&lt;&gt;"",COUNT(B270:F270)=5,MIN(B270:F270)&gt;=0,E270&lt;=1)),"Missing / invalid price or volume",IF(OR(NOT(ISNUMBER(G270)),G270&lt;=0),"Missing chair time",IF(COUNTIF($A$7:$A$306,A270)&gt;1,"Duplicate code — review","Ready"))))</x:f>
      </x:c>
    </x:row>
    <x:row r="271">
      <x:c r="B271" s="10"/>
      <x:c r="C271" s="10"/>
      <x:c r="D271" s="10"/>
      <x:c r="E271" s="12"/>
      <x:c r="F271" s="10"/>
      <x:c r="G271" s="10"/>
      <x:c r="H271" s="18" t="str">
        <x:f>IF(COUNTA(A271:G271)=0,"",IF(AND(A271&lt;&gt;"",COUNT(B271:F271)=5,MIN(B271:F271)&gt;=0,E271&lt;=1),B271*C271*E271,"n.a."))</x:f>
      </x:c>
      <x:c r="I271" s="18" t="str">
        <x:f>IF(COUNTA(A271:G271)=0,"",IF(AND(A271&lt;&gt;"",COUNT(B271:F271)=5,MIN(B271:F271)&gt;=0,E271&lt;=1),B271*D271*E271,"n.a."))</x:f>
      </x:c>
      <x:c r="J271" s="18" t="str">
        <x:f>IF(COUNT(H271:I271)=2,I271-H271,"")</x:f>
      </x:c>
      <x:c r="K271" s="18" t="str">
        <x:f>IF(ISNUMBER(I271),I271-B271*F271,"")</x:f>
      </x:c>
      <x:c r="L271" s="18" t="str">
        <x:f>IF(AND(ISNUMBER(B271),ISNUMBER(G271),B271&gt;=0,G271&gt;0),B271*G271/60,"")</x:f>
      </x:c>
      <x:c r="M271" s="18" t="str">
        <x:f>IF(AND(ISNUMBER(K271),ISNUMBER(L271),L271&gt;0),K271/L271,"n.a.")</x:f>
        <x:v>n.a.</x:v>
      </x:c>
      <x:c r="N271" t="str">
        <x:f>IF(COUNTA(A271:G271)=0,"",IF(NOT(AND(A271&lt;&gt;"",COUNT(B271:F271)=5,MIN(B271:F271)&gt;=0,E271&lt;=1)),"Missing / invalid price or volume",IF(OR(NOT(ISNUMBER(G271)),G271&lt;=0),"Missing chair time",IF(COUNTIF($A$7:$A$306,A271)&gt;1,"Duplicate code — review","Ready"))))</x:f>
      </x:c>
    </x:row>
    <x:row r="272">
      <x:c r="B272" s="10"/>
      <x:c r="C272" s="10"/>
      <x:c r="D272" s="10"/>
      <x:c r="E272" s="12"/>
      <x:c r="F272" s="10"/>
      <x:c r="G272" s="10"/>
      <x:c r="H272" s="18" t="str">
        <x:f>IF(COUNTA(A272:G272)=0,"",IF(AND(A272&lt;&gt;"",COUNT(B272:F272)=5,MIN(B272:F272)&gt;=0,E272&lt;=1),B272*C272*E272,"n.a."))</x:f>
      </x:c>
      <x:c r="I272" s="18" t="str">
        <x:f>IF(COUNTA(A272:G272)=0,"",IF(AND(A272&lt;&gt;"",COUNT(B272:F272)=5,MIN(B272:F272)&gt;=0,E272&lt;=1),B272*D272*E272,"n.a."))</x:f>
      </x:c>
      <x:c r="J272" s="18" t="str">
        <x:f>IF(COUNT(H272:I272)=2,I272-H272,"")</x:f>
      </x:c>
      <x:c r="K272" s="18" t="str">
        <x:f>IF(ISNUMBER(I272),I272-B272*F272,"")</x:f>
      </x:c>
      <x:c r="L272" s="18" t="str">
        <x:f>IF(AND(ISNUMBER(B272),ISNUMBER(G272),B272&gt;=0,G272&gt;0),B272*G272/60,"")</x:f>
      </x:c>
      <x:c r="M272" s="18" t="str">
        <x:f>IF(AND(ISNUMBER(K272),ISNUMBER(L272),L272&gt;0),K272/L272,"n.a.")</x:f>
        <x:v>n.a.</x:v>
      </x:c>
      <x:c r="N272" t="str">
        <x:f>IF(COUNTA(A272:G272)=0,"",IF(NOT(AND(A272&lt;&gt;"",COUNT(B272:F272)=5,MIN(B272:F272)&gt;=0,E272&lt;=1)),"Missing / invalid price or volume",IF(OR(NOT(ISNUMBER(G272)),G272&lt;=0),"Missing chair time",IF(COUNTIF($A$7:$A$306,A272)&gt;1,"Duplicate code — review","Ready"))))</x:f>
      </x:c>
    </x:row>
    <x:row r="273">
      <x:c r="B273" s="10"/>
      <x:c r="C273" s="10"/>
      <x:c r="D273" s="10"/>
      <x:c r="E273" s="12"/>
      <x:c r="F273" s="10"/>
      <x:c r="G273" s="10"/>
      <x:c r="H273" s="18" t="str">
        <x:f>IF(COUNTA(A273:G273)=0,"",IF(AND(A273&lt;&gt;"",COUNT(B273:F273)=5,MIN(B273:F273)&gt;=0,E273&lt;=1),B273*C273*E273,"n.a."))</x:f>
      </x:c>
      <x:c r="I273" s="18" t="str">
        <x:f>IF(COUNTA(A273:G273)=0,"",IF(AND(A273&lt;&gt;"",COUNT(B273:F273)=5,MIN(B273:F273)&gt;=0,E273&lt;=1),B273*D273*E273,"n.a."))</x:f>
      </x:c>
      <x:c r="J273" s="18" t="str">
        <x:f>IF(COUNT(H273:I273)=2,I273-H273,"")</x:f>
      </x:c>
      <x:c r="K273" s="18" t="str">
        <x:f>IF(ISNUMBER(I273),I273-B273*F273,"")</x:f>
      </x:c>
      <x:c r="L273" s="18" t="str">
        <x:f>IF(AND(ISNUMBER(B273),ISNUMBER(G273),B273&gt;=0,G273&gt;0),B273*G273/60,"")</x:f>
      </x:c>
      <x:c r="M273" s="18" t="str">
        <x:f>IF(AND(ISNUMBER(K273),ISNUMBER(L273),L273&gt;0),K273/L273,"n.a.")</x:f>
        <x:v>n.a.</x:v>
      </x:c>
      <x:c r="N273" t="str">
        <x:f>IF(COUNTA(A273:G273)=0,"",IF(NOT(AND(A273&lt;&gt;"",COUNT(B273:F273)=5,MIN(B273:F273)&gt;=0,E273&lt;=1)),"Missing / invalid price or volume",IF(OR(NOT(ISNUMBER(G273)),G273&lt;=0),"Missing chair time",IF(COUNTIF($A$7:$A$306,A273)&gt;1,"Duplicate code — review","Ready"))))</x:f>
      </x:c>
    </x:row>
    <x:row r="274">
      <x:c r="B274" s="10"/>
      <x:c r="C274" s="10"/>
      <x:c r="D274" s="10"/>
      <x:c r="E274" s="12"/>
      <x:c r="F274" s="10"/>
      <x:c r="G274" s="10"/>
      <x:c r="H274" s="18" t="str">
        <x:f>IF(COUNTA(A274:G274)=0,"",IF(AND(A274&lt;&gt;"",COUNT(B274:F274)=5,MIN(B274:F274)&gt;=0,E274&lt;=1),B274*C274*E274,"n.a."))</x:f>
      </x:c>
      <x:c r="I274" s="18" t="str">
        <x:f>IF(COUNTA(A274:G274)=0,"",IF(AND(A274&lt;&gt;"",COUNT(B274:F274)=5,MIN(B274:F274)&gt;=0,E274&lt;=1),B274*D274*E274,"n.a."))</x:f>
      </x:c>
      <x:c r="J274" s="18" t="str">
        <x:f>IF(COUNT(H274:I274)=2,I274-H274,"")</x:f>
      </x:c>
      <x:c r="K274" s="18" t="str">
        <x:f>IF(ISNUMBER(I274),I274-B274*F274,"")</x:f>
      </x:c>
      <x:c r="L274" s="18" t="str">
        <x:f>IF(AND(ISNUMBER(B274),ISNUMBER(G274),B274&gt;=0,G274&gt;0),B274*G274/60,"")</x:f>
      </x:c>
      <x:c r="M274" s="18" t="str">
        <x:f>IF(AND(ISNUMBER(K274),ISNUMBER(L274),L274&gt;0),K274/L274,"n.a.")</x:f>
        <x:v>n.a.</x:v>
      </x:c>
      <x:c r="N274" t="str">
        <x:f>IF(COUNTA(A274:G274)=0,"",IF(NOT(AND(A274&lt;&gt;"",COUNT(B274:F274)=5,MIN(B274:F274)&gt;=0,E274&lt;=1)),"Missing / invalid price or volume",IF(OR(NOT(ISNUMBER(G274)),G274&lt;=0),"Missing chair time",IF(COUNTIF($A$7:$A$306,A274)&gt;1,"Duplicate code — review","Ready"))))</x:f>
      </x:c>
    </x:row>
    <x:row r="275">
      <x:c r="B275" s="10"/>
      <x:c r="C275" s="10"/>
      <x:c r="D275" s="10"/>
      <x:c r="E275" s="12"/>
      <x:c r="F275" s="10"/>
      <x:c r="G275" s="10"/>
      <x:c r="H275" s="18" t="str">
        <x:f>IF(COUNTA(A275:G275)=0,"",IF(AND(A275&lt;&gt;"",COUNT(B275:F275)=5,MIN(B275:F275)&gt;=0,E275&lt;=1),B275*C275*E275,"n.a."))</x:f>
      </x:c>
      <x:c r="I275" s="18" t="str">
        <x:f>IF(COUNTA(A275:G275)=0,"",IF(AND(A275&lt;&gt;"",COUNT(B275:F275)=5,MIN(B275:F275)&gt;=0,E275&lt;=1),B275*D275*E275,"n.a."))</x:f>
      </x:c>
      <x:c r="J275" s="18" t="str">
        <x:f>IF(COUNT(H275:I275)=2,I275-H275,"")</x:f>
      </x:c>
      <x:c r="K275" s="18" t="str">
        <x:f>IF(ISNUMBER(I275),I275-B275*F275,"")</x:f>
      </x:c>
      <x:c r="L275" s="18" t="str">
        <x:f>IF(AND(ISNUMBER(B275),ISNUMBER(G275),B275&gt;=0,G275&gt;0),B275*G275/60,"")</x:f>
      </x:c>
      <x:c r="M275" s="18" t="str">
        <x:f>IF(AND(ISNUMBER(K275),ISNUMBER(L275),L275&gt;0),K275/L275,"n.a.")</x:f>
        <x:v>n.a.</x:v>
      </x:c>
      <x:c r="N275" t="str">
        <x:f>IF(COUNTA(A275:G275)=0,"",IF(NOT(AND(A275&lt;&gt;"",COUNT(B275:F275)=5,MIN(B275:F275)&gt;=0,E275&lt;=1)),"Missing / invalid price or volume",IF(OR(NOT(ISNUMBER(G275)),G275&lt;=0),"Missing chair time",IF(COUNTIF($A$7:$A$306,A275)&gt;1,"Duplicate code — review","Ready"))))</x:f>
      </x:c>
    </x:row>
    <x:row r="276">
      <x:c r="B276" s="10"/>
      <x:c r="C276" s="10"/>
      <x:c r="D276" s="10"/>
      <x:c r="E276" s="12"/>
      <x:c r="F276" s="10"/>
      <x:c r="G276" s="10"/>
      <x:c r="H276" s="18" t="str">
        <x:f>IF(COUNTA(A276:G276)=0,"",IF(AND(A276&lt;&gt;"",COUNT(B276:F276)=5,MIN(B276:F276)&gt;=0,E276&lt;=1),B276*C276*E276,"n.a."))</x:f>
      </x:c>
      <x:c r="I276" s="18" t="str">
        <x:f>IF(COUNTA(A276:G276)=0,"",IF(AND(A276&lt;&gt;"",COUNT(B276:F276)=5,MIN(B276:F276)&gt;=0,E276&lt;=1),B276*D276*E276,"n.a."))</x:f>
      </x:c>
      <x:c r="J276" s="18" t="str">
        <x:f>IF(COUNT(H276:I276)=2,I276-H276,"")</x:f>
      </x:c>
      <x:c r="K276" s="18" t="str">
        <x:f>IF(ISNUMBER(I276),I276-B276*F276,"")</x:f>
      </x:c>
      <x:c r="L276" s="18" t="str">
        <x:f>IF(AND(ISNUMBER(B276),ISNUMBER(G276),B276&gt;=0,G276&gt;0),B276*G276/60,"")</x:f>
      </x:c>
      <x:c r="M276" s="18" t="str">
        <x:f>IF(AND(ISNUMBER(K276),ISNUMBER(L276),L276&gt;0),K276/L276,"n.a.")</x:f>
        <x:v>n.a.</x:v>
      </x:c>
      <x:c r="N276" t="str">
        <x:f>IF(COUNTA(A276:G276)=0,"",IF(NOT(AND(A276&lt;&gt;"",COUNT(B276:F276)=5,MIN(B276:F276)&gt;=0,E276&lt;=1)),"Missing / invalid price or volume",IF(OR(NOT(ISNUMBER(G276)),G276&lt;=0),"Missing chair time",IF(COUNTIF($A$7:$A$306,A276)&gt;1,"Duplicate code — review","Ready"))))</x:f>
      </x:c>
    </x:row>
    <x:row r="277">
      <x:c r="B277" s="10"/>
      <x:c r="C277" s="10"/>
      <x:c r="D277" s="10"/>
      <x:c r="E277" s="12"/>
      <x:c r="F277" s="10"/>
      <x:c r="G277" s="10"/>
      <x:c r="H277" s="18" t="str">
        <x:f>IF(COUNTA(A277:G277)=0,"",IF(AND(A277&lt;&gt;"",COUNT(B277:F277)=5,MIN(B277:F277)&gt;=0,E277&lt;=1),B277*C277*E277,"n.a."))</x:f>
      </x:c>
      <x:c r="I277" s="18" t="str">
        <x:f>IF(COUNTA(A277:G277)=0,"",IF(AND(A277&lt;&gt;"",COUNT(B277:F277)=5,MIN(B277:F277)&gt;=0,E277&lt;=1),B277*D277*E277,"n.a."))</x:f>
      </x:c>
      <x:c r="J277" s="18" t="str">
        <x:f>IF(COUNT(H277:I277)=2,I277-H277,"")</x:f>
      </x:c>
      <x:c r="K277" s="18" t="str">
        <x:f>IF(ISNUMBER(I277),I277-B277*F277,"")</x:f>
      </x:c>
      <x:c r="L277" s="18" t="str">
        <x:f>IF(AND(ISNUMBER(B277),ISNUMBER(G277),B277&gt;=0,G277&gt;0),B277*G277/60,"")</x:f>
      </x:c>
      <x:c r="M277" s="18" t="str">
        <x:f>IF(AND(ISNUMBER(K277),ISNUMBER(L277),L277&gt;0),K277/L277,"n.a.")</x:f>
        <x:v>n.a.</x:v>
      </x:c>
      <x:c r="N277" t="str">
        <x:f>IF(COUNTA(A277:G277)=0,"",IF(NOT(AND(A277&lt;&gt;"",COUNT(B277:F277)=5,MIN(B277:F277)&gt;=0,E277&lt;=1)),"Missing / invalid price or volume",IF(OR(NOT(ISNUMBER(G277)),G277&lt;=0),"Missing chair time",IF(COUNTIF($A$7:$A$306,A277)&gt;1,"Duplicate code — review","Ready"))))</x:f>
      </x:c>
    </x:row>
    <x:row r="278">
      <x:c r="B278" s="10"/>
      <x:c r="C278" s="10"/>
      <x:c r="D278" s="10"/>
      <x:c r="E278" s="12"/>
      <x:c r="F278" s="10"/>
      <x:c r="G278" s="10"/>
      <x:c r="H278" s="18" t="str">
        <x:f>IF(COUNTA(A278:G278)=0,"",IF(AND(A278&lt;&gt;"",COUNT(B278:F278)=5,MIN(B278:F278)&gt;=0,E278&lt;=1),B278*C278*E278,"n.a."))</x:f>
      </x:c>
      <x:c r="I278" s="18" t="str">
        <x:f>IF(COUNTA(A278:G278)=0,"",IF(AND(A278&lt;&gt;"",COUNT(B278:F278)=5,MIN(B278:F278)&gt;=0,E278&lt;=1),B278*D278*E278,"n.a."))</x:f>
      </x:c>
      <x:c r="J278" s="18" t="str">
        <x:f>IF(COUNT(H278:I278)=2,I278-H278,"")</x:f>
      </x:c>
      <x:c r="K278" s="18" t="str">
        <x:f>IF(ISNUMBER(I278),I278-B278*F278,"")</x:f>
      </x:c>
      <x:c r="L278" s="18" t="str">
        <x:f>IF(AND(ISNUMBER(B278),ISNUMBER(G278),B278&gt;=0,G278&gt;0),B278*G278/60,"")</x:f>
      </x:c>
      <x:c r="M278" s="18" t="str">
        <x:f>IF(AND(ISNUMBER(K278),ISNUMBER(L278),L278&gt;0),K278/L278,"n.a.")</x:f>
        <x:v>n.a.</x:v>
      </x:c>
      <x:c r="N278" t="str">
        <x:f>IF(COUNTA(A278:G278)=0,"",IF(NOT(AND(A278&lt;&gt;"",COUNT(B278:F278)=5,MIN(B278:F278)&gt;=0,E278&lt;=1)),"Missing / invalid price or volume",IF(OR(NOT(ISNUMBER(G278)),G278&lt;=0),"Missing chair time",IF(COUNTIF($A$7:$A$306,A278)&gt;1,"Duplicate code — review","Ready"))))</x:f>
      </x:c>
    </x:row>
    <x:row r="279">
      <x:c r="B279" s="10"/>
      <x:c r="C279" s="10"/>
      <x:c r="D279" s="10"/>
      <x:c r="E279" s="12"/>
      <x:c r="F279" s="10"/>
      <x:c r="G279" s="10"/>
      <x:c r="H279" s="18" t="str">
        <x:f>IF(COUNTA(A279:G279)=0,"",IF(AND(A279&lt;&gt;"",COUNT(B279:F279)=5,MIN(B279:F279)&gt;=0,E279&lt;=1),B279*C279*E279,"n.a."))</x:f>
      </x:c>
      <x:c r="I279" s="18" t="str">
        <x:f>IF(COUNTA(A279:G279)=0,"",IF(AND(A279&lt;&gt;"",COUNT(B279:F279)=5,MIN(B279:F279)&gt;=0,E279&lt;=1),B279*D279*E279,"n.a."))</x:f>
      </x:c>
      <x:c r="J279" s="18" t="str">
        <x:f>IF(COUNT(H279:I279)=2,I279-H279,"")</x:f>
      </x:c>
      <x:c r="K279" s="18" t="str">
        <x:f>IF(ISNUMBER(I279),I279-B279*F279,"")</x:f>
      </x:c>
      <x:c r="L279" s="18" t="str">
        <x:f>IF(AND(ISNUMBER(B279),ISNUMBER(G279),B279&gt;=0,G279&gt;0),B279*G279/60,"")</x:f>
      </x:c>
      <x:c r="M279" s="18" t="str">
        <x:f>IF(AND(ISNUMBER(K279),ISNUMBER(L279),L279&gt;0),K279/L279,"n.a.")</x:f>
        <x:v>n.a.</x:v>
      </x:c>
      <x:c r="N279" t="str">
        <x:f>IF(COUNTA(A279:G279)=0,"",IF(NOT(AND(A279&lt;&gt;"",COUNT(B279:F279)=5,MIN(B279:F279)&gt;=0,E279&lt;=1)),"Missing / invalid price or volume",IF(OR(NOT(ISNUMBER(G279)),G279&lt;=0),"Missing chair time",IF(COUNTIF($A$7:$A$306,A279)&gt;1,"Duplicate code — review","Ready"))))</x:f>
      </x:c>
    </x:row>
    <x:row r="280">
      <x:c r="B280" s="10"/>
      <x:c r="C280" s="10"/>
      <x:c r="D280" s="10"/>
      <x:c r="E280" s="12"/>
      <x:c r="F280" s="10"/>
      <x:c r="G280" s="10"/>
      <x:c r="H280" s="18" t="str">
        <x:f>IF(COUNTA(A280:G280)=0,"",IF(AND(A280&lt;&gt;"",COUNT(B280:F280)=5,MIN(B280:F280)&gt;=0,E280&lt;=1),B280*C280*E280,"n.a."))</x:f>
      </x:c>
      <x:c r="I280" s="18" t="str">
        <x:f>IF(COUNTA(A280:G280)=0,"",IF(AND(A280&lt;&gt;"",COUNT(B280:F280)=5,MIN(B280:F280)&gt;=0,E280&lt;=1),B280*D280*E280,"n.a."))</x:f>
      </x:c>
      <x:c r="J280" s="18" t="str">
        <x:f>IF(COUNT(H280:I280)=2,I280-H280,"")</x:f>
      </x:c>
      <x:c r="K280" s="18" t="str">
        <x:f>IF(ISNUMBER(I280),I280-B280*F280,"")</x:f>
      </x:c>
      <x:c r="L280" s="18" t="str">
        <x:f>IF(AND(ISNUMBER(B280),ISNUMBER(G280),B280&gt;=0,G280&gt;0),B280*G280/60,"")</x:f>
      </x:c>
      <x:c r="M280" s="18" t="str">
        <x:f>IF(AND(ISNUMBER(K280),ISNUMBER(L280),L280&gt;0),K280/L280,"n.a.")</x:f>
        <x:v>n.a.</x:v>
      </x:c>
      <x:c r="N280" t="str">
        <x:f>IF(COUNTA(A280:G280)=0,"",IF(NOT(AND(A280&lt;&gt;"",COUNT(B280:F280)=5,MIN(B280:F280)&gt;=0,E280&lt;=1)),"Missing / invalid price or volume",IF(OR(NOT(ISNUMBER(G280)),G280&lt;=0),"Missing chair time",IF(COUNTIF($A$7:$A$306,A280)&gt;1,"Duplicate code — review","Ready"))))</x:f>
      </x:c>
    </x:row>
    <x:row r="281">
      <x:c r="B281" s="10"/>
      <x:c r="C281" s="10"/>
      <x:c r="D281" s="10"/>
      <x:c r="E281" s="12"/>
      <x:c r="F281" s="10"/>
      <x:c r="G281" s="10"/>
      <x:c r="H281" s="18" t="str">
        <x:f>IF(COUNTA(A281:G281)=0,"",IF(AND(A281&lt;&gt;"",COUNT(B281:F281)=5,MIN(B281:F281)&gt;=0,E281&lt;=1),B281*C281*E281,"n.a."))</x:f>
      </x:c>
      <x:c r="I281" s="18" t="str">
        <x:f>IF(COUNTA(A281:G281)=0,"",IF(AND(A281&lt;&gt;"",COUNT(B281:F281)=5,MIN(B281:F281)&gt;=0,E281&lt;=1),B281*D281*E281,"n.a."))</x:f>
      </x:c>
      <x:c r="J281" s="18" t="str">
        <x:f>IF(COUNT(H281:I281)=2,I281-H281,"")</x:f>
      </x:c>
      <x:c r="K281" s="18" t="str">
        <x:f>IF(ISNUMBER(I281),I281-B281*F281,"")</x:f>
      </x:c>
      <x:c r="L281" s="18" t="str">
        <x:f>IF(AND(ISNUMBER(B281),ISNUMBER(G281),B281&gt;=0,G281&gt;0),B281*G281/60,"")</x:f>
      </x:c>
      <x:c r="M281" s="18" t="str">
        <x:f>IF(AND(ISNUMBER(K281),ISNUMBER(L281),L281&gt;0),K281/L281,"n.a.")</x:f>
        <x:v>n.a.</x:v>
      </x:c>
      <x:c r="N281" t="str">
        <x:f>IF(COUNTA(A281:G281)=0,"",IF(NOT(AND(A281&lt;&gt;"",COUNT(B281:F281)=5,MIN(B281:F281)&gt;=0,E281&lt;=1)),"Missing / invalid price or volume",IF(OR(NOT(ISNUMBER(G281)),G281&lt;=0),"Missing chair time",IF(COUNTIF($A$7:$A$306,A281)&gt;1,"Duplicate code — review","Ready"))))</x:f>
      </x:c>
    </x:row>
    <x:row r="282">
      <x:c r="B282" s="10"/>
      <x:c r="C282" s="10"/>
      <x:c r="D282" s="10"/>
      <x:c r="E282" s="12"/>
      <x:c r="F282" s="10"/>
      <x:c r="G282" s="10"/>
      <x:c r="H282" s="18" t="str">
        <x:f>IF(COUNTA(A282:G282)=0,"",IF(AND(A282&lt;&gt;"",COUNT(B282:F282)=5,MIN(B282:F282)&gt;=0,E282&lt;=1),B282*C282*E282,"n.a."))</x:f>
      </x:c>
      <x:c r="I282" s="18" t="str">
        <x:f>IF(COUNTA(A282:G282)=0,"",IF(AND(A282&lt;&gt;"",COUNT(B282:F282)=5,MIN(B282:F282)&gt;=0,E282&lt;=1),B282*D282*E282,"n.a."))</x:f>
      </x:c>
      <x:c r="J282" s="18" t="str">
        <x:f>IF(COUNT(H282:I282)=2,I282-H282,"")</x:f>
      </x:c>
      <x:c r="K282" s="18" t="str">
        <x:f>IF(ISNUMBER(I282),I282-B282*F282,"")</x:f>
      </x:c>
      <x:c r="L282" s="18" t="str">
        <x:f>IF(AND(ISNUMBER(B282),ISNUMBER(G282),B282&gt;=0,G282&gt;0),B282*G282/60,"")</x:f>
      </x:c>
      <x:c r="M282" s="18" t="str">
        <x:f>IF(AND(ISNUMBER(K282),ISNUMBER(L282),L282&gt;0),K282/L282,"n.a.")</x:f>
        <x:v>n.a.</x:v>
      </x:c>
      <x:c r="N282" t="str">
        <x:f>IF(COUNTA(A282:G282)=0,"",IF(NOT(AND(A282&lt;&gt;"",COUNT(B282:F282)=5,MIN(B282:F282)&gt;=0,E282&lt;=1)),"Missing / invalid price or volume",IF(OR(NOT(ISNUMBER(G282)),G282&lt;=0),"Missing chair time",IF(COUNTIF($A$7:$A$306,A282)&gt;1,"Duplicate code — review","Ready"))))</x:f>
      </x:c>
    </x:row>
    <x:row r="283">
      <x:c r="B283" s="10"/>
      <x:c r="C283" s="10"/>
      <x:c r="D283" s="10"/>
      <x:c r="E283" s="12"/>
      <x:c r="F283" s="10"/>
      <x:c r="G283" s="10"/>
      <x:c r="H283" s="18" t="str">
        <x:f>IF(COUNTA(A283:G283)=0,"",IF(AND(A283&lt;&gt;"",COUNT(B283:F283)=5,MIN(B283:F283)&gt;=0,E283&lt;=1),B283*C283*E283,"n.a."))</x:f>
      </x:c>
      <x:c r="I283" s="18" t="str">
        <x:f>IF(COUNTA(A283:G283)=0,"",IF(AND(A283&lt;&gt;"",COUNT(B283:F283)=5,MIN(B283:F283)&gt;=0,E283&lt;=1),B283*D283*E283,"n.a."))</x:f>
      </x:c>
      <x:c r="J283" s="18" t="str">
        <x:f>IF(COUNT(H283:I283)=2,I283-H283,"")</x:f>
      </x:c>
      <x:c r="K283" s="18" t="str">
        <x:f>IF(ISNUMBER(I283),I283-B283*F283,"")</x:f>
      </x:c>
      <x:c r="L283" s="18" t="str">
        <x:f>IF(AND(ISNUMBER(B283),ISNUMBER(G283),B283&gt;=0,G283&gt;0),B283*G283/60,"")</x:f>
      </x:c>
      <x:c r="M283" s="18" t="str">
        <x:f>IF(AND(ISNUMBER(K283),ISNUMBER(L283),L283&gt;0),K283/L283,"n.a.")</x:f>
        <x:v>n.a.</x:v>
      </x:c>
      <x:c r="N283" t="str">
        <x:f>IF(COUNTA(A283:G283)=0,"",IF(NOT(AND(A283&lt;&gt;"",COUNT(B283:F283)=5,MIN(B283:F283)&gt;=0,E283&lt;=1)),"Missing / invalid price or volume",IF(OR(NOT(ISNUMBER(G283)),G283&lt;=0),"Missing chair time",IF(COUNTIF($A$7:$A$306,A283)&gt;1,"Duplicate code — review","Ready"))))</x:f>
      </x:c>
    </x:row>
    <x:row r="284">
      <x:c r="B284" s="10"/>
      <x:c r="C284" s="10"/>
      <x:c r="D284" s="10"/>
      <x:c r="E284" s="12"/>
      <x:c r="F284" s="10"/>
      <x:c r="G284" s="10"/>
      <x:c r="H284" s="18" t="str">
        <x:f>IF(COUNTA(A284:G284)=0,"",IF(AND(A284&lt;&gt;"",COUNT(B284:F284)=5,MIN(B284:F284)&gt;=0,E284&lt;=1),B284*C284*E284,"n.a."))</x:f>
      </x:c>
      <x:c r="I284" s="18" t="str">
        <x:f>IF(COUNTA(A284:G284)=0,"",IF(AND(A284&lt;&gt;"",COUNT(B284:F284)=5,MIN(B284:F284)&gt;=0,E284&lt;=1),B284*D284*E284,"n.a."))</x:f>
      </x:c>
      <x:c r="J284" s="18" t="str">
        <x:f>IF(COUNT(H284:I284)=2,I284-H284,"")</x:f>
      </x:c>
      <x:c r="K284" s="18" t="str">
        <x:f>IF(ISNUMBER(I284),I284-B284*F284,"")</x:f>
      </x:c>
      <x:c r="L284" s="18" t="str">
        <x:f>IF(AND(ISNUMBER(B284),ISNUMBER(G284),B284&gt;=0,G284&gt;0),B284*G284/60,"")</x:f>
      </x:c>
      <x:c r="M284" s="18" t="str">
        <x:f>IF(AND(ISNUMBER(K284),ISNUMBER(L284),L284&gt;0),K284/L284,"n.a.")</x:f>
        <x:v>n.a.</x:v>
      </x:c>
      <x:c r="N284" t="str">
        <x:f>IF(COUNTA(A284:G284)=0,"",IF(NOT(AND(A284&lt;&gt;"",COUNT(B284:F284)=5,MIN(B284:F284)&gt;=0,E284&lt;=1)),"Missing / invalid price or volume",IF(OR(NOT(ISNUMBER(G284)),G284&lt;=0),"Missing chair time",IF(COUNTIF($A$7:$A$306,A284)&gt;1,"Duplicate code — review","Ready"))))</x:f>
      </x:c>
    </x:row>
    <x:row r="285">
      <x:c r="B285" s="10"/>
      <x:c r="C285" s="10"/>
      <x:c r="D285" s="10"/>
      <x:c r="E285" s="12"/>
      <x:c r="F285" s="10"/>
      <x:c r="G285" s="10"/>
      <x:c r="H285" s="18" t="str">
        <x:f>IF(COUNTA(A285:G285)=0,"",IF(AND(A285&lt;&gt;"",COUNT(B285:F285)=5,MIN(B285:F285)&gt;=0,E285&lt;=1),B285*C285*E285,"n.a."))</x:f>
      </x:c>
      <x:c r="I285" s="18" t="str">
        <x:f>IF(COUNTA(A285:G285)=0,"",IF(AND(A285&lt;&gt;"",COUNT(B285:F285)=5,MIN(B285:F285)&gt;=0,E285&lt;=1),B285*D285*E285,"n.a."))</x:f>
      </x:c>
      <x:c r="J285" s="18" t="str">
        <x:f>IF(COUNT(H285:I285)=2,I285-H285,"")</x:f>
      </x:c>
      <x:c r="K285" s="18" t="str">
        <x:f>IF(ISNUMBER(I285),I285-B285*F285,"")</x:f>
      </x:c>
      <x:c r="L285" s="18" t="str">
        <x:f>IF(AND(ISNUMBER(B285),ISNUMBER(G285),B285&gt;=0,G285&gt;0),B285*G285/60,"")</x:f>
      </x:c>
      <x:c r="M285" s="18" t="str">
        <x:f>IF(AND(ISNUMBER(K285),ISNUMBER(L285),L285&gt;0),K285/L285,"n.a.")</x:f>
        <x:v>n.a.</x:v>
      </x:c>
      <x:c r="N285" t="str">
        <x:f>IF(COUNTA(A285:G285)=0,"",IF(NOT(AND(A285&lt;&gt;"",COUNT(B285:F285)=5,MIN(B285:F285)&gt;=0,E285&lt;=1)),"Missing / invalid price or volume",IF(OR(NOT(ISNUMBER(G285)),G285&lt;=0),"Missing chair time",IF(COUNTIF($A$7:$A$306,A285)&gt;1,"Duplicate code — review","Ready"))))</x:f>
      </x:c>
    </x:row>
    <x:row r="286">
      <x:c r="B286" s="10"/>
      <x:c r="C286" s="10"/>
      <x:c r="D286" s="10"/>
      <x:c r="E286" s="12"/>
      <x:c r="F286" s="10"/>
      <x:c r="G286" s="10"/>
      <x:c r="H286" s="18" t="str">
        <x:f>IF(COUNTA(A286:G286)=0,"",IF(AND(A286&lt;&gt;"",COUNT(B286:F286)=5,MIN(B286:F286)&gt;=0,E286&lt;=1),B286*C286*E286,"n.a."))</x:f>
      </x:c>
      <x:c r="I286" s="18" t="str">
        <x:f>IF(COUNTA(A286:G286)=0,"",IF(AND(A286&lt;&gt;"",COUNT(B286:F286)=5,MIN(B286:F286)&gt;=0,E286&lt;=1),B286*D286*E286,"n.a."))</x:f>
      </x:c>
      <x:c r="J286" s="18" t="str">
        <x:f>IF(COUNT(H286:I286)=2,I286-H286,"")</x:f>
      </x:c>
      <x:c r="K286" s="18" t="str">
        <x:f>IF(ISNUMBER(I286),I286-B286*F286,"")</x:f>
      </x:c>
      <x:c r="L286" s="18" t="str">
        <x:f>IF(AND(ISNUMBER(B286),ISNUMBER(G286),B286&gt;=0,G286&gt;0),B286*G286/60,"")</x:f>
      </x:c>
      <x:c r="M286" s="18" t="str">
        <x:f>IF(AND(ISNUMBER(K286),ISNUMBER(L286),L286&gt;0),K286/L286,"n.a.")</x:f>
        <x:v>n.a.</x:v>
      </x:c>
      <x:c r="N286" t="str">
        <x:f>IF(COUNTA(A286:G286)=0,"",IF(NOT(AND(A286&lt;&gt;"",COUNT(B286:F286)=5,MIN(B286:F286)&gt;=0,E286&lt;=1)),"Missing / invalid price or volume",IF(OR(NOT(ISNUMBER(G286)),G286&lt;=0),"Missing chair time",IF(COUNTIF($A$7:$A$306,A286)&gt;1,"Duplicate code — review","Ready"))))</x:f>
      </x:c>
    </x:row>
    <x:row r="287">
      <x:c r="B287" s="10"/>
      <x:c r="C287" s="10"/>
      <x:c r="D287" s="10"/>
      <x:c r="E287" s="12"/>
      <x:c r="F287" s="10"/>
      <x:c r="G287" s="10"/>
      <x:c r="H287" s="18" t="str">
        <x:f>IF(COUNTA(A287:G287)=0,"",IF(AND(A287&lt;&gt;"",COUNT(B287:F287)=5,MIN(B287:F287)&gt;=0,E287&lt;=1),B287*C287*E287,"n.a."))</x:f>
      </x:c>
      <x:c r="I287" s="18" t="str">
        <x:f>IF(COUNTA(A287:G287)=0,"",IF(AND(A287&lt;&gt;"",COUNT(B287:F287)=5,MIN(B287:F287)&gt;=0,E287&lt;=1),B287*D287*E287,"n.a."))</x:f>
      </x:c>
      <x:c r="J287" s="18" t="str">
        <x:f>IF(COUNT(H287:I287)=2,I287-H287,"")</x:f>
      </x:c>
      <x:c r="K287" s="18" t="str">
        <x:f>IF(ISNUMBER(I287),I287-B287*F287,"")</x:f>
      </x:c>
      <x:c r="L287" s="18" t="str">
        <x:f>IF(AND(ISNUMBER(B287),ISNUMBER(G287),B287&gt;=0,G287&gt;0),B287*G287/60,"")</x:f>
      </x:c>
      <x:c r="M287" s="18" t="str">
        <x:f>IF(AND(ISNUMBER(K287),ISNUMBER(L287),L287&gt;0),K287/L287,"n.a.")</x:f>
        <x:v>n.a.</x:v>
      </x:c>
      <x:c r="N287" t="str">
        <x:f>IF(COUNTA(A287:G287)=0,"",IF(NOT(AND(A287&lt;&gt;"",COUNT(B287:F287)=5,MIN(B287:F287)&gt;=0,E287&lt;=1)),"Missing / invalid price or volume",IF(OR(NOT(ISNUMBER(G287)),G287&lt;=0),"Missing chair time",IF(COUNTIF($A$7:$A$306,A287)&gt;1,"Duplicate code — review","Ready"))))</x:f>
      </x:c>
    </x:row>
    <x:row r="288">
      <x:c r="B288" s="10"/>
      <x:c r="C288" s="10"/>
      <x:c r="D288" s="10"/>
      <x:c r="E288" s="12"/>
      <x:c r="F288" s="10"/>
      <x:c r="G288" s="10"/>
      <x:c r="H288" s="18" t="str">
        <x:f>IF(COUNTA(A288:G288)=0,"",IF(AND(A288&lt;&gt;"",COUNT(B288:F288)=5,MIN(B288:F288)&gt;=0,E288&lt;=1),B288*C288*E288,"n.a."))</x:f>
      </x:c>
      <x:c r="I288" s="18" t="str">
        <x:f>IF(COUNTA(A288:G288)=0,"",IF(AND(A288&lt;&gt;"",COUNT(B288:F288)=5,MIN(B288:F288)&gt;=0,E288&lt;=1),B288*D288*E288,"n.a."))</x:f>
      </x:c>
      <x:c r="J288" s="18" t="str">
        <x:f>IF(COUNT(H288:I288)=2,I288-H288,"")</x:f>
      </x:c>
      <x:c r="K288" s="18" t="str">
        <x:f>IF(ISNUMBER(I288),I288-B288*F288,"")</x:f>
      </x:c>
      <x:c r="L288" s="18" t="str">
        <x:f>IF(AND(ISNUMBER(B288),ISNUMBER(G288),B288&gt;=0,G288&gt;0),B288*G288/60,"")</x:f>
      </x:c>
      <x:c r="M288" s="18" t="str">
        <x:f>IF(AND(ISNUMBER(K288),ISNUMBER(L288),L288&gt;0),K288/L288,"n.a.")</x:f>
        <x:v>n.a.</x:v>
      </x:c>
      <x:c r="N288" t="str">
        <x:f>IF(COUNTA(A288:G288)=0,"",IF(NOT(AND(A288&lt;&gt;"",COUNT(B288:F288)=5,MIN(B288:F288)&gt;=0,E288&lt;=1)),"Missing / invalid price or volume",IF(OR(NOT(ISNUMBER(G288)),G288&lt;=0),"Missing chair time",IF(COUNTIF($A$7:$A$306,A288)&gt;1,"Duplicate code — review","Ready"))))</x:f>
      </x:c>
    </x:row>
    <x:row r="289">
      <x:c r="B289" s="10"/>
      <x:c r="C289" s="10"/>
      <x:c r="D289" s="10"/>
      <x:c r="E289" s="12"/>
      <x:c r="F289" s="10"/>
      <x:c r="G289" s="10"/>
      <x:c r="H289" s="18" t="str">
        <x:f>IF(COUNTA(A289:G289)=0,"",IF(AND(A289&lt;&gt;"",COUNT(B289:F289)=5,MIN(B289:F289)&gt;=0,E289&lt;=1),B289*C289*E289,"n.a."))</x:f>
      </x:c>
      <x:c r="I289" s="18" t="str">
        <x:f>IF(COUNTA(A289:G289)=0,"",IF(AND(A289&lt;&gt;"",COUNT(B289:F289)=5,MIN(B289:F289)&gt;=0,E289&lt;=1),B289*D289*E289,"n.a."))</x:f>
      </x:c>
      <x:c r="J289" s="18" t="str">
        <x:f>IF(COUNT(H289:I289)=2,I289-H289,"")</x:f>
      </x:c>
      <x:c r="K289" s="18" t="str">
        <x:f>IF(ISNUMBER(I289),I289-B289*F289,"")</x:f>
      </x:c>
      <x:c r="L289" s="18" t="str">
        <x:f>IF(AND(ISNUMBER(B289),ISNUMBER(G289),B289&gt;=0,G289&gt;0),B289*G289/60,"")</x:f>
      </x:c>
      <x:c r="M289" s="18" t="str">
        <x:f>IF(AND(ISNUMBER(K289),ISNUMBER(L289),L289&gt;0),K289/L289,"n.a.")</x:f>
        <x:v>n.a.</x:v>
      </x:c>
      <x:c r="N289" t="str">
        <x:f>IF(COUNTA(A289:G289)=0,"",IF(NOT(AND(A289&lt;&gt;"",COUNT(B289:F289)=5,MIN(B289:F289)&gt;=0,E289&lt;=1)),"Missing / invalid price or volume",IF(OR(NOT(ISNUMBER(G289)),G289&lt;=0),"Missing chair time",IF(COUNTIF($A$7:$A$306,A289)&gt;1,"Duplicate code — review","Ready"))))</x:f>
      </x:c>
    </x:row>
    <x:row r="290">
      <x:c r="B290" s="10"/>
      <x:c r="C290" s="10"/>
      <x:c r="D290" s="10"/>
      <x:c r="E290" s="12"/>
      <x:c r="F290" s="10"/>
      <x:c r="G290" s="10"/>
      <x:c r="H290" s="18" t="str">
        <x:f>IF(COUNTA(A290:G290)=0,"",IF(AND(A290&lt;&gt;"",COUNT(B290:F290)=5,MIN(B290:F290)&gt;=0,E290&lt;=1),B290*C290*E290,"n.a."))</x:f>
      </x:c>
      <x:c r="I290" s="18" t="str">
        <x:f>IF(COUNTA(A290:G290)=0,"",IF(AND(A290&lt;&gt;"",COUNT(B290:F290)=5,MIN(B290:F290)&gt;=0,E290&lt;=1),B290*D290*E290,"n.a."))</x:f>
      </x:c>
      <x:c r="J290" s="18" t="str">
        <x:f>IF(COUNT(H290:I290)=2,I290-H290,"")</x:f>
      </x:c>
      <x:c r="K290" s="18" t="str">
        <x:f>IF(ISNUMBER(I290),I290-B290*F290,"")</x:f>
      </x:c>
      <x:c r="L290" s="18" t="str">
        <x:f>IF(AND(ISNUMBER(B290),ISNUMBER(G290),B290&gt;=0,G290&gt;0),B290*G290/60,"")</x:f>
      </x:c>
      <x:c r="M290" s="18" t="str">
        <x:f>IF(AND(ISNUMBER(K290),ISNUMBER(L290),L290&gt;0),K290/L290,"n.a.")</x:f>
        <x:v>n.a.</x:v>
      </x:c>
      <x:c r="N290" t="str">
        <x:f>IF(COUNTA(A290:G290)=0,"",IF(NOT(AND(A290&lt;&gt;"",COUNT(B290:F290)=5,MIN(B290:F290)&gt;=0,E290&lt;=1)),"Missing / invalid price or volume",IF(OR(NOT(ISNUMBER(G290)),G290&lt;=0),"Missing chair time",IF(COUNTIF($A$7:$A$306,A290)&gt;1,"Duplicate code — review","Ready"))))</x:f>
      </x:c>
    </x:row>
    <x:row r="291">
      <x:c r="B291" s="10"/>
      <x:c r="C291" s="10"/>
      <x:c r="D291" s="10"/>
      <x:c r="E291" s="12"/>
      <x:c r="F291" s="10"/>
      <x:c r="G291" s="10"/>
      <x:c r="H291" s="18" t="str">
        <x:f>IF(COUNTA(A291:G291)=0,"",IF(AND(A291&lt;&gt;"",COUNT(B291:F291)=5,MIN(B291:F291)&gt;=0,E291&lt;=1),B291*C291*E291,"n.a."))</x:f>
      </x:c>
      <x:c r="I291" s="18" t="str">
        <x:f>IF(COUNTA(A291:G291)=0,"",IF(AND(A291&lt;&gt;"",COUNT(B291:F291)=5,MIN(B291:F291)&gt;=0,E291&lt;=1),B291*D291*E291,"n.a."))</x:f>
      </x:c>
      <x:c r="J291" s="18" t="str">
        <x:f>IF(COUNT(H291:I291)=2,I291-H291,"")</x:f>
      </x:c>
      <x:c r="K291" s="18" t="str">
        <x:f>IF(ISNUMBER(I291),I291-B291*F291,"")</x:f>
      </x:c>
      <x:c r="L291" s="18" t="str">
        <x:f>IF(AND(ISNUMBER(B291),ISNUMBER(G291),B291&gt;=0,G291&gt;0),B291*G291/60,"")</x:f>
      </x:c>
      <x:c r="M291" s="18" t="str">
        <x:f>IF(AND(ISNUMBER(K291),ISNUMBER(L291),L291&gt;0),K291/L291,"n.a.")</x:f>
        <x:v>n.a.</x:v>
      </x:c>
      <x:c r="N291" t="str">
        <x:f>IF(COUNTA(A291:G291)=0,"",IF(NOT(AND(A291&lt;&gt;"",COUNT(B291:F291)=5,MIN(B291:F291)&gt;=0,E291&lt;=1)),"Missing / invalid price or volume",IF(OR(NOT(ISNUMBER(G291)),G291&lt;=0),"Missing chair time",IF(COUNTIF($A$7:$A$306,A291)&gt;1,"Duplicate code — review","Ready"))))</x:f>
      </x:c>
    </x:row>
    <x:row r="292">
      <x:c r="B292" s="10"/>
      <x:c r="C292" s="10"/>
      <x:c r="D292" s="10"/>
      <x:c r="E292" s="12"/>
      <x:c r="F292" s="10"/>
      <x:c r="G292" s="10"/>
      <x:c r="H292" s="18" t="str">
        <x:f>IF(COUNTA(A292:G292)=0,"",IF(AND(A292&lt;&gt;"",COUNT(B292:F292)=5,MIN(B292:F292)&gt;=0,E292&lt;=1),B292*C292*E292,"n.a."))</x:f>
      </x:c>
      <x:c r="I292" s="18" t="str">
        <x:f>IF(COUNTA(A292:G292)=0,"",IF(AND(A292&lt;&gt;"",COUNT(B292:F292)=5,MIN(B292:F292)&gt;=0,E292&lt;=1),B292*D292*E292,"n.a."))</x:f>
      </x:c>
      <x:c r="J292" s="18" t="str">
        <x:f>IF(COUNT(H292:I292)=2,I292-H292,"")</x:f>
      </x:c>
      <x:c r="K292" s="18" t="str">
        <x:f>IF(ISNUMBER(I292),I292-B292*F292,"")</x:f>
      </x:c>
      <x:c r="L292" s="18" t="str">
        <x:f>IF(AND(ISNUMBER(B292),ISNUMBER(G292),B292&gt;=0,G292&gt;0),B292*G292/60,"")</x:f>
      </x:c>
      <x:c r="M292" s="18" t="str">
        <x:f>IF(AND(ISNUMBER(K292),ISNUMBER(L292),L292&gt;0),K292/L292,"n.a.")</x:f>
        <x:v>n.a.</x:v>
      </x:c>
      <x:c r="N292" t="str">
        <x:f>IF(COUNTA(A292:G292)=0,"",IF(NOT(AND(A292&lt;&gt;"",COUNT(B292:F292)=5,MIN(B292:F292)&gt;=0,E292&lt;=1)),"Missing / invalid price or volume",IF(OR(NOT(ISNUMBER(G292)),G292&lt;=0),"Missing chair time",IF(COUNTIF($A$7:$A$306,A292)&gt;1,"Duplicate code — review","Ready"))))</x:f>
      </x:c>
    </x:row>
    <x:row r="293">
      <x:c r="B293" s="10"/>
      <x:c r="C293" s="10"/>
      <x:c r="D293" s="10"/>
      <x:c r="E293" s="12"/>
      <x:c r="F293" s="10"/>
      <x:c r="G293" s="10"/>
      <x:c r="H293" s="18" t="str">
        <x:f>IF(COUNTA(A293:G293)=0,"",IF(AND(A293&lt;&gt;"",COUNT(B293:F293)=5,MIN(B293:F293)&gt;=0,E293&lt;=1),B293*C293*E293,"n.a."))</x:f>
      </x:c>
      <x:c r="I293" s="18" t="str">
        <x:f>IF(COUNTA(A293:G293)=0,"",IF(AND(A293&lt;&gt;"",COUNT(B293:F293)=5,MIN(B293:F293)&gt;=0,E293&lt;=1),B293*D293*E293,"n.a."))</x:f>
      </x:c>
      <x:c r="J293" s="18" t="str">
        <x:f>IF(COUNT(H293:I293)=2,I293-H293,"")</x:f>
      </x:c>
      <x:c r="K293" s="18" t="str">
        <x:f>IF(ISNUMBER(I293),I293-B293*F293,"")</x:f>
      </x:c>
      <x:c r="L293" s="18" t="str">
        <x:f>IF(AND(ISNUMBER(B293),ISNUMBER(G293),B293&gt;=0,G293&gt;0),B293*G293/60,"")</x:f>
      </x:c>
      <x:c r="M293" s="18" t="str">
        <x:f>IF(AND(ISNUMBER(K293),ISNUMBER(L293),L293&gt;0),K293/L293,"n.a.")</x:f>
        <x:v>n.a.</x:v>
      </x:c>
      <x:c r="N293" t="str">
        <x:f>IF(COUNTA(A293:G293)=0,"",IF(NOT(AND(A293&lt;&gt;"",COUNT(B293:F293)=5,MIN(B293:F293)&gt;=0,E293&lt;=1)),"Missing / invalid price or volume",IF(OR(NOT(ISNUMBER(G293)),G293&lt;=0),"Missing chair time",IF(COUNTIF($A$7:$A$306,A293)&gt;1,"Duplicate code — review","Ready"))))</x:f>
      </x:c>
    </x:row>
    <x:row r="294">
      <x:c r="B294" s="10"/>
      <x:c r="C294" s="10"/>
      <x:c r="D294" s="10"/>
      <x:c r="E294" s="12"/>
      <x:c r="F294" s="10"/>
      <x:c r="G294" s="10"/>
      <x:c r="H294" s="18" t="str">
        <x:f>IF(COUNTA(A294:G294)=0,"",IF(AND(A294&lt;&gt;"",COUNT(B294:F294)=5,MIN(B294:F294)&gt;=0,E294&lt;=1),B294*C294*E294,"n.a."))</x:f>
      </x:c>
      <x:c r="I294" s="18" t="str">
        <x:f>IF(COUNTA(A294:G294)=0,"",IF(AND(A294&lt;&gt;"",COUNT(B294:F294)=5,MIN(B294:F294)&gt;=0,E294&lt;=1),B294*D294*E294,"n.a."))</x:f>
      </x:c>
      <x:c r="J294" s="18" t="str">
        <x:f>IF(COUNT(H294:I294)=2,I294-H294,"")</x:f>
      </x:c>
      <x:c r="K294" s="18" t="str">
        <x:f>IF(ISNUMBER(I294),I294-B294*F294,"")</x:f>
      </x:c>
      <x:c r="L294" s="18" t="str">
        <x:f>IF(AND(ISNUMBER(B294),ISNUMBER(G294),B294&gt;=0,G294&gt;0),B294*G294/60,"")</x:f>
      </x:c>
      <x:c r="M294" s="18" t="str">
        <x:f>IF(AND(ISNUMBER(K294),ISNUMBER(L294),L294&gt;0),K294/L294,"n.a.")</x:f>
        <x:v>n.a.</x:v>
      </x:c>
      <x:c r="N294" t="str">
        <x:f>IF(COUNTA(A294:G294)=0,"",IF(NOT(AND(A294&lt;&gt;"",COUNT(B294:F294)=5,MIN(B294:F294)&gt;=0,E294&lt;=1)),"Missing / invalid price or volume",IF(OR(NOT(ISNUMBER(G294)),G294&lt;=0),"Missing chair time",IF(COUNTIF($A$7:$A$306,A294)&gt;1,"Duplicate code — review","Ready"))))</x:f>
      </x:c>
    </x:row>
    <x:row r="295">
      <x:c r="B295" s="10"/>
      <x:c r="C295" s="10"/>
      <x:c r="D295" s="10"/>
      <x:c r="E295" s="12"/>
      <x:c r="F295" s="10"/>
      <x:c r="G295" s="10"/>
      <x:c r="H295" s="18" t="str">
        <x:f>IF(COUNTA(A295:G295)=0,"",IF(AND(A295&lt;&gt;"",COUNT(B295:F295)=5,MIN(B295:F295)&gt;=0,E295&lt;=1),B295*C295*E295,"n.a."))</x:f>
      </x:c>
      <x:c r="I295" s="18" t="str">
        <x:f>IF(COUNTA(A295:G295)=0,"",IF(AND(A295&lt;&gt;"",COUNT(B295:F295)=5,MIN(B295:F295)&gt;=0,E295&lt;=1),B295*D295*E295,"n.a."))</x:f>
      </x:c>
      <x:c r="J295" s="18" t="str">
        <x:f>IF(COUNT(H295:I295)=2,I295-H295,"")</x:f>
      </x:c>
      <x:c r="K295" s="18" t="str">
        <x:f>IF(ISNUMBER(I295),I295-B295*F295,"")</x:f>
      </x:c>
      <x:c r="L295" s="18" t="str">
        <x:f>IF(AND(ISNUMBER(B295),ISNUMBER(G295),B295&gt;=0,G295&gt;0),B295*G295/60,"")</x:f>
      </x:c>
      <x:c r="M295" s="18" t="str">
        <x:f>IF(AND(ISNUMBER(K295),ISNUMBER(L295),L295&gt;0),K295/L295,"n.a.")</x:f>
        <x:v>n.a.</x:v>
      </x:c>
      <x:c r="N295" t="str">
        <x:f>IF(COUNTA(A295:G295)=0,"",IF(NOT(AND(A295&lt;&gt;"",COUNT(B295:F295)=5,MIN(B295:F295)&gt;=0,E295&lt;=1)),"Missing / invalid price or volume",IF(OR(NOT(ISNUMBER(G295)),G295&lt;=0),"Missing chair time",IF(COUNTIF($A$7:$A$306,A295)&gt;1,"Duplicate code — review","Ready"))))</x:f>
      </x:c>
    </x:row>
    <x:row r="296">
      <x:c r="B296" s="10"/>
      <x:c r="C296" s="10"/>
      <x:c r="D296" s="10"/>
      <x:c r="E296" s="12"/>
      <x:c r="F296" s="10"/>
      <x:c r="G296" s="10"/>
      <x:c r="H296" s="18" t="str">
        <x:f>IF(COUNTA(A296:G296)=0,"",IF(AND(A296&lt;&gt;"",COUNT(B296:F296)=5,MIN(B296:F296)&gt;=0,E296&lt;=1),B296*C296*E296,"n.a."))</x:f>
      </x:c>
      <x:c r="I296" s="18" t="str">
        <x:f>IF(COUNTA(A296:G296)=0,"",IF(AND(A296&lt;&gt;"",COUNT(B296:F296)=5,MIN(B296:F296)&gt;=0,E296&lt;=1),B296*D296*E296,"n.a."))</x:f>
      </x:c>
      <x:c r="J296" s="18" t="str">
        <x:f>IF(COUNT(H296:I296)=2,I296-H296,"")</x:f>
      </x:c>
      <x:c r="K296" s="18" t="str">
        <x:f>IF(ISNUMBER(I296),I296-B296*F296,"")</x:f>
      </x:c>
      <x:c r="L296" s="18" t="str">
        <x:f>IF(AND(ISNUMBER(B296),ISNUMBER(G296),B296&gt;=0,G296&gt;0),B296*G296/60,"")</x:f>
      </x:c>
      <x:c r="M296" s="18" t="str">
        <x:f>IF(AND(ISNUMBER(K296),ISNUMBER(L296),L296&gt;0),K296/L296,"n.a.")</x:f>
        <x:v>n.a.</x:v>
      </x:c>
      <x:c r="N296" t="str">
        <x:f>IF(COUNTA(A296:G296)=0,"",IF(NOT(AND(A296&lt;&gt;"",COUNT(B296:F296)=5,MIN(B296:F296)&gt;=0,E296&lt;=1)),"Missing / invalid price or volume",IF(OR(NOT(ISNUMBER(G296)),G296&lt;=0),"Missing chair time",IF(COUNTIF($A$7:$A$306,A296)&gt;1,"Duplicate code — review","Ready"))))</x:f>
      </x:c>
    </x:row>
    <x:row r="297">
      <x:c r="B297" s="10"/>
      <x:c r="C297" s="10"/>
      <x:c r="D297" s="10"/>
      <x:c r="E297" s="12"/>
      <x:c r="F297" s="10"/>
      <x:c r="G297" s="10"/>
      <x:c r="H297" s="18" t="str">
        <x:f>IF(COUNTA(A297:G297)=0,"",IF(AND(A297&lt;&gt;"",COUNT(B297:F297)=5,MIN(B297:F297)&gt;=0,E297&lt;=1),B297*C297*E297,"n.a."))</x:f>
      </x:c>
      <x:c r="I297" s="18" t="str">
        <x:f>IF(COUNTA(A297:G297)=0,"",IF(AND(A297&lt;&gt;"",COUNT(B297:F297)=5,MIN(B297:F297)&gt;=0,E297&lt;=1),B297*D297*E297,"n.a."))</x:f>
      </x:c>
      <x:c r="J297" s="18" t="str">
        <x:f>IF(COUNT(H297:I297)=2,I297-H297,"")</x:f>
      </x:c>
      <x:c r="K297" s="18" t="str">
        <x:f>IF(ISNUMBER(I297),I297-B297*F297,"")</x:f>
      </x:c>
      <x:c r="L297" s="18" t="str">
        <x:f>IF(AND(ISNUMBER(B297),ISNUMBER(G297),B297&gt;=0,G297&gt;0),B297*G297/60,"")</x:f>
      </x:c>
      <x:c r="M297" s="18" t="str">
        <x:f>IF(AND(ISNUMBER(K297),ISNUMBER(L297),L297&gt;0),K297/L297,"n.a.")</x:f>
        <x:v>n.a.</x:v>
      </x:c>
      <x:c r="N297" t="str">
        <x:f>IF(COUNTA(A297:G297)=0,"",IF(NOT(AND(A297&lt;&gt;"",COUNT(B297:F297)=5,MIN(B297:F297)&gt;=0,E297&lt;=1)),"Missing / invalid price or volume",IF(OR(NOT(ISNUMBER(G297)),G297&lt;=0),"Missing chair time",IF(COUNTIF($A$7:$A$306,A297)&gt;1,"Duplicate code — review","Ready"))))</x:f>
      </x:c>
    </x:row>
    <x:row r="298">
      <x:c r="B298" s="10"/>
      <x:c r="C298" s="10"/>
      <x:c r="D298" s="10"/>
      <x:c r="E298" s="12"/>
      <x:c r="F298" s="10"/>
      <x:c r="G298" s="10"/>
      <x:c r="H298" s="18" t="str">
        <x:f>IF(COUNTA(A298:G298)=0,"",IF(AND(A298&lt;&gt;"",COUNT(B298:F298)=5,MIN(B298:F298)&gt;=0,E298&lt;=1),B298*C298*E298,"n.a."))</x:f>
      </x:c>
      <x:c r="I298" s="18" t="str">
        <x:f>IF(COUNTA(A298:G298)=0,"",IF(AND(A298&lt;&gt;"",COUNT(B298:F298)=5,MIN(B298:F298)&gt;=0,E298&lt;=1),B298*D298*E298,"n.a."))</x:f>
      </x:c>
      <x:c r="J298" s="18" t="str">
        <x:f>IF(COUNT(H298:I298)=2,I298-H298,"")</x:f>
      </x:c>
      <x:c r="K298" s="18" t="str">
        <x:f>IF(ISNUMBER(I298),I298-B298*F298,"")</x:f>
      </x:c>
      <x:c r="L298" s="18" t="str">
        <x:f>IF(AND(ISNUMBER(B298),ISNUMBER(G298),B298&gt;=0,G298&gt;0),B298*G298/60,"")</x:f>
      </x:c>
      <x:c r="M298" s="18" t="str">
        <x:f>IF(AND(ISNUMBER(K298),ISNUMBER(L298),L298&gt;0),K298/L298,"n.a.")</x:f>
        <x:v>n.a.</x:v>
      </x:c>
      <x:c r="N298" t="str">
        <x:f>IF(COUNTA(A298:G298)=0,"",IF(NOT(AND(A298&lt;&gt;"",COUNT(B298:F298)=5,MIN(B298:F298)&gt;=0,E298&lt;=1)),"Missing / invalid price or volume",IF(OR(NOT(ISNUMBER(G298)),G298&lt;=0),"Missing chair time",IF(COUNTIF($A$7:$A$306,A298)&gt;1,"Duplicate code — review","Ready"))))</x:f>
      </x:c>
    </x:row>
    <x:row r="299">
      <x:c r="B299" s="10"/>
      <x:c r="C299" s="10"/>
      <x:c r="D299" s="10"/>
      <x:c r="E299" s="12"/>
      <x:c r="F299" s="10"/>
      <x:c r="G299" s="10"/>
      <x:c r="H299" s="18" t="str">
        <x:f>IF(COUNTA(A299:G299)=0,"",IF(AND(A299&lt;&gt;"",COUNT(B299:F299)=5,MIN(B299:F299)&gt;=0,E299&lt;=1),B299*C299*E299,"n.a."))</x:f>
      </x:c>
      <x:c r="I299" s="18" t="str">
        <x:f>IF(COUNTA(A299:G299)=0,"",IF(AND(A299&lt;&gt;"",COUNT(B299:F299)=5,MIN(B299:F299)&gt;=0,E299&lt;=1),B299*D299*E299,"n.a."))</x:f>
      </x:c>
      <x:c r="J299" s="18" t="str">
        <x:f>IF(COUNT(H299:I299)=2,I299-H299,"")</x:f>
      </x:c>
      <x:c r="K299" s="18" t="str">
        <x:f>IF(ISNUMBER(I299),I299-B299*F299,"")</x:f>
      </x:c>
      <x:c r="L299" s="18" t="str">
        <x:f>IF(AND(ISNUMBER(B299),ISNUMBER(G299),B299&gt;=0,G299&gt;0),B299*G299/60,"")</x:f>
      </x:c>
      <x:c r="M299" s="18" t="str">
        <x:f>IF(AND(ISNUMBER(K299),ISNUMBER(L299),L299&gt;0),K299/L299,"n.a.")</x:f>
        <x:v>n.a.</x:v>
      </x:c>
      <x:c r="N299" t="str">
        <x:f>IF(COUNTA(A299:G299)=0,"",IF(NOT(AND(A299&lt;&gt;"",COUNT(B299:F299)=5,MIN(B299:F299)&gt;=0,E299&lt;=1)),"Missing / invalid price or volume",IF(OR(NOT(ISNUMBER(G299)),G299&lt;=0),"Missing chair time",IF(COUNTIF($A$7:$A$306,A299)&gt;1,"Duplicate code — review","Ready"))))</x:f>
      </x:c>
    </x:row>
    <x:row r="300">
      <x:c r="B300" s="10"/>
      <x:c r="C300" s="10"/>
      <x:c r="D300" s="10"/>
      <x:c r="E300" s="12"/>
      <x:c r="F300" s="10"/>
      <x:c r="G300" s="10"/>
      <x:c r="H300" s="18" t="str">
        <x:f>IF(COUNTA(A300:G300)=0,"",IF(AND(A300&lt;&gt;"",COUNT(B300:F300)=5,MIN(B300:F300)&gt;=0,E300&lt;=1),B300*C300*E300,"n.a."))</x:f>
      </x:c>
      <x:c r="I300" s="18" t="str">
        <x:f>IF(COUNTA(A300:G300)=0,"",IF(AND(A300&lt;&gt;"",COUNT(B300:F300)=5,MIN(B300:F300)&gt;=0,E300&lt;=1),B300*D300*E300,"n.a."))</x:f>
      </x:c>
      <x:c r="J300" s="18" t="str">
        <x:f>IF(COUNT(H300:I300)=2,I300-H300,"")</x:f>
      </x:c>
      <x:c r="K300" s="18" t="str">
        <x:f>IF(ISNUMBER(I300),I300-B300*F300,"")</x:f>
      </x:c>
      <x:c r="L300" s="18" t="str">
        <x:f>IF(AND(ISNUMBER(B300),ISNUMBER(G300),B300&gt;=0,G300&gt;0),B300*G300/60,"")</x:f>
      </x:c>
      <x:c r="M300" s="18" t="str">
        <x:f>IF(AND(ISNUMBER(K300),ISNUMBER(L300),L300&gt;0),K300/L300,"n.a.")</x:f>
        <x:v>n.a.</x:v>
      </x:c>
      <x:c r="N300" t="str">
        <x:f>IF(COUNTA(A300:G300)=0,"",IF(NOT(AND(A300&lt;&gt;"",COUNT(B300:F300)=5,MIN(B300:F300)&gt;=0,E300&lt;=1)),"Missing / invalid price or volume",IF(OR(NOT(ISNUMBER(G300)),G300&lt;=0),"Missing chair time",IF(COUNTIF($A$7:$A$306,A300)&gt;1,"Duplicate code — review","Ready"))))</x:f>
      </x:c>
    </x:row>
    <x:row r="301">
      <x:c r="B301" s="10"/>
      <x:c r="C301" s="10"/>
      <x:c r="D301" s="10"/>
      <x:c r="E301" s="12"/>
      <x:c r="F301" s="10"/>
      <x:c r="G301" s="10"/>
      <x:c r="H301" s="18" t="str">
        <x:f>IF(COUNTA(A301:G301)=0,"",IF(AND(A301&lt;&gt;"",COUNT(B301:F301)=5,MIN(B301:F301)&gt;=0,E301&lt;=1),B301*C301*E301,"n.a."))</x:f>
      </x:c>
      <x:c r="I301" s="18" t="str">
        <x:f>IF(COUNTA(A301:G301)=0,"",IF(AND(A301&lt;&gt;"",COUNT(B301:F301)=5,MIN(B301:F301)&gt;=0,E301&lt;=1),B301*D301*E301,"n.a."))</x:f>
      </x:c>
      <x:c r="J301" s="18" t="str">
        <x:f>IF(COUNT(H301:I301)=2,I301-H301,"")</x:f>
      </x:c>
      <x:c r="K301" s="18" t="str">
        <x:f>IF(ISNUMBER(I301),I301-B301*F301,"")</x:f>
      </x:c>
      <x:c r="L301" s="18" t="str">
        <x:f>IF(AND(ISNUMBER(B301),ISNUMBER(G301),B301&gt;=0,G301&gt;0),B301*G301/60,"")</x:f>
      </x:c>
      <x:c r="M301" s="18" t="str">
        <x:f>IF(AND(ISNUMBER(K301),ISNUMBER(L301),L301&gt;0),K301/L301,"n.a.")</x:f>
        <x:v>n.a.</x:v>
      </x:c>
      <x:c r="N301" t="str">
        <x:f>IF(COUNTA(A301:G301)=0,"",IF(NOT(AND(A301&lt;&gt;"",COUNT(B301:F301)=5,MIN(B301:F301)&gt;=0,E301&lt;=1)),"Missing / invalid price or volume",IF(OR(NOT(ISNUMBER(G301)),G301&lt;=0),"Missing chair time",IF(COUNTIF($A$7:$A$306,A301)&gt;1,"Duplicate code — review","Ready"))))</x:f>
      </x:c>
    </x:row>
    <x:row r="302">
      <x:c r="B302" s="10"/>
      <x:c r="C302" s="10"/>
      <x:c r="D302" s="10"/>
      <x:c r="E302" s="12"/>
      <x:c r="F302" s="10"/>
      <x:c r="G302" s="10"/>
      <x:c r="H302" s="18" t="str">
        <x:f>IF(COUNTA(A302:G302)=0,"",IF(AND(A302&lt;&gt;"",COUNT(B302:F302)=5,MIN(B302:F302)&gt;=0,E302&lt;=1),B302*C302*E302,"n.a."))</x:f>
      </x:c>
      <x:c r="I302" s="18" t="str">
        <x:f>IF(COUNTA(A302:G302)=0,"",IF(AND(A302&lt;&gt;"",COUNT(B302:F302)=5,MIN(B302:F302)&gt;=0,E302&lt;=1),B302*D302*E302,"n.a."))</x:f>
      </x:c>
      <x:c r="J302" s="18" t="str">
        <x:f>IF(COUNT(H302:I302)=2,I302-H302,"")</x:f>
      </x:c>
      <x:c r="K302" s="18" t="str">
        <x:f>IF(ISNUMBER(I302),I302-B302*F302,"")</x:f>
      </x:c>
      <x:c r="L302" s="18" t="str">
        <x:f>IF(AND(ISNUMBER(B302),ISNUMBER(G302),B302&gt;=0,G302&gt;0),B302*G302/60,"")</x:f>
      </x:c>
      <x:c r="M302" s="18" t="str">
        <x:f>IF(AND(ISNUMBER(K302),ISNUMBER(L302),L302&gt;0),K302/L302,"n.a.")</x:f>
        <x:v>n.a.</x:v>
      </x:c>
      <x:c r="N302" t="str">
        <x:f>IF(COUNTA(A302:G302)=0,"",IF(NOT(AND(A302&lt;&gt;"",COUNT(B302:F302)=5,MIN(B302:F302)&gt;=0,E302&lt;=1)),"Missing / invalid price or volume",IF(OR(NOT(ISNUMBER(G302)),G302&lt;=0),"Missing chair time",IF(COUNTIF($A$7:$A$306,A302)&gt;1,"Duplicate code — review","Ready"))))</x:f>
      </x:c>
    </x:row>
    <x:row r="303">
      <x:c r="B303" s="10"/>
      <x:c r="C303" s="10"/>
      <x:c r="D303" s="10"/>
      <x:c r="E303" s="12"/>
      <x:c r="F303" s="10"/>
      <x:c r="G303" s="10"/>
      <x:c r="H303" s="18" t="str">
        <x:f>IF(COUNTA(A303:G303)=0,"",IF(AND(A303&lt;&gt;"",COUNT(B303:F303)=5,MIN(B303:F303)&gt;=0,E303&lt;=1),B303*C303*E303,"n.a."))</x:f>
      </x:c>
      <x:c r="I303" s="18" t="str">
        <x:f>IF(COUNTA(A303:G303)=0,"",IF(AND(A303&lt;&gt;"",COUNT(B303:F303)=5,MIN(B303:F303)&gt;=0,E303&lt;=1),B303*D303*E303,"n.a."))</x:f>
      </x:c>
      <x:c r="J303" s="18" t="str">
        <x:f>IF(COUNT(H303:I303)=2,I303-H303,"")</x:f>
      </x:c>
      <x:c r="K303" s="18" t="str">
        <x:f>IF(ISNUMBER(I303),I303-B303*F303,"")</x:f>
      </x:c>
      <x:c r="L303" s="18" t="str">
        <x:f>IF(AND(ISNUMBER(B303),ISNUMBER(G303),B303&gt;=0,G303&gt;0),B303*G303/60,"")</x:f>
      </x:c>
      <x:c r="M303" s="18" t="str">
        <x:f>IF(AND(ISNUMBER(K303),ISNUMBER(L303),L303&gt;0),K303/L303,"n.a.")</x:f>
        <x:v>n.a.</x:v>
      </x:c>
      <x:c r="N303" t="str">
        <x:f>IF(COUNTA(A303:G303)=0,"",IF(NOT(AND(A303&lt;&gt;"",COUNT(B303:F303)=5,MIN(B303:F303)&gt;=0,E303&lt;=1)),"Missing / invalid price or volume",IF(OR(NOT(ISNUMBER(G303)),G303&lt;=0),"Missing chair time",IF(COUNTIF($A$7:$A$306,A303)&gt;1,"Duplicate code — review","Ready"))))</x:f>
      </x:c>
    </x:row>
    <x:row r="304">
      <x:c r="B304" s="10"/>
      <x:c r="C304" s="10"/>
      <x:c r="D304" s="10"/>
      <x:c r="E304" s="12"/>
      <x:c r="F304" s="10"/>
      <x:c r="G304" s="10"/>
      <x:c r="H304" s="18" t="str">
        <x:f>IF(COUNTA(A304:G304)=0,"",IF(AND(A304&lt;&gt;"",COUNT(B304:F304)=5,MIN(B304:F304)&gt;=0,E304&lt;=1),B304*C304*E304,"n.a."))</x:f>
      </x:c>
      <x:c r="I304" s="18" t="str">
        <x:f>IF(COUNTA(A304:G304)=0,"",IF(AND(A304&lt;&gt;"",COUNT(B304:F304)=5,MIN(B304:F304)&gt;=0,E304&lt;=1),B304*D304*E304,"n.a."))</x:f>
      </x:c>
      <x:c r="J304" s="18" t="str">
        <x:f>IF(COUNT(H304:I304)=2,I304-H304,"")</x:f>
      </x:c>
      <x:c r="K304" s="18" t="str">
        <x:f>IF(ISNUMBER(I304),I304-B304*F304,"")</x:f>
      </x:c>
      <x:c r="L304" s="18" t="str">
        <x:f>IF(AND(ISNUMBER(B304),ISNUMBER(G304),B304&gt;=0,G304&gt;0),B304*G304/60,"")</x:f>
      </x:c>
      <x:c r="M304" s="18" t="str">
        <x:f>IF(AND(ISNUMBER(K304),ISNUMBER(L304),L304&gt;0),K304/L304,"n.a.")</x:f>
        <x:v>n.a.</x:v>
      </x:c>
      <x:c r="N304" t="str">
        <x:f>IF(COUNTA(A304:G304)=0,"",IF(NOT(AND(A304&lt;&gt;"",COUNT(B304:F304)=5,MIN(B304:F304)&gt;=0,E304&lt;=1)),"Missing / invalid price or volume",IF(OR(NOT(ISNUMBER(G304)),G304&lt;=0),"Missing chair time",IF(COUNTIF($A$7:$A$306,A304)&gt;1,"Duplicate code — review","Ready"))))</x:f>
      </x:c>
    </x:row>
    <x:row r="305">
      <x:c r="B305" s="10"/>
      <x:c r="C305" s="10"/>
      <x:c r="D305" s="10"/>
      <x:c r="E305" s="12"/>
      <x:c r="F305" s="10"/>
      <x:c r="G305" s="10"/>
      <x:c r="H305" s="18" t="str">
        <x:f>IF(COUNTA(A305:G305)=0,"",IF(AND(A305&lt;&gt;"",COUNT(B305:F305)=5,MIN(B305:F305)&gt;=0,E305&lt;=1),B305*C305*E305,"n.a."))</x:f>
      </x:c>
      <x:c r="I305" s="18" t="str">
        <x:f>IF(COUNTA(A305:G305)=0,"",IF(AND(A305&lt;&gt;"",COUNT(B305:F305)=5,MIN(B305:F305)&gt;=0,E305&lt;=1),B305*D305*E305,"n.a."))</x:f>
      </x:c>
      <x:c r="J305" s="18" t="str">
        <x:f>IF(COUNT(H305:I305)=2,I305-H305,"")</x:f>
      </x:c>
      <x:c r="K305" s="18" t="str">
        <x:f>IF(ISNUMBER(I305),I305-B305*F305,"")</x:f>
      </x:c>
      <x:c r="L305" s="18" t="str">
        <x:f>IF(AND(ISNUMBER(B305),ISNUMBER(G305),B305&gt;=0,G305&gt;0),B305*G305/60,"")</x:f>
      </x:c>
      <x:c r="M305" s="18" t="str">
        <x:f>IF(AND(ISNUMBER(K305),ISNUMBER(L305),L305&gt;0),K305/L305,"n.a.")</x:f>
        <x:v>n.a.</x:v>
      </x:c>
      <x:c r="N305" t="str">
        <x:f>IF(COUNTA(A305:G305)=0,"",IF(NOT(AND(A305&lt;&gt;"",COUNT(B305:F305)=5,MIN(B305:F305)&gt;=0,E305&lt;=1)),"Missing / invalid price or volume",IF(OR(NOT(ISNUMBER(G305)),G305&lt;=0),"Missing chair time",IF(COUNTIF($A$7:$A$306,A305)&gt;1,"Duplicate code — review","Ready"))))</x:f>
      </x:c>
    </x:row>
    <x:row r="306">
      <x:c r="B306" s="10"/>
      <x:c r="C306" s="10"/>
      <x:c r="D306" s="10"/>
      <x:c r="E306" s="12"/>
      <x:c r="F306" s="10"/>
      <x:c r="G306" s="10"/>
      <x:c r="H306" s="18" t="str">
        <x:f>IF(COUNTA(A306:G306)=0,"",IF(AND(A306&lt;&gt;"",COUNT(B306:F306)=5,MIN(B306:F306)&gt;=0,E306&lt;=1),B306*C306*E306,"n.a."))</x:f>
      </x:c>
      <x:c r="I306" s="18" t="str">
        <x:f>IF(COUNTA(A306:G306)=0,"",IF(AND(A306&lt;&gt;"",COUNT(B306:F306)=5,MIN(B306:F306)&gt;=0,E306&lt;=1),B306*D306*E306,"n.a."))</x:f>
      </x:c>
      <x:c r="J306" s="18" t="str">
        <x:f>IF(COUNT(H306:I306)=2,I306-H306,"")</x:f>
      </x:c>
      <x:c r="K306" s="18" t="str">
        <x:f>IF(ISNUMBER(I306),I306-B306*F306,"")</x:f>
      </x:c>
      <x:c r="L306" s="18" t="str">
        <x:f>IF(AND(ISNUMBER(B306),ISNUMBER(G306),B306&gt;=0,G306&gt;0),B306*G306/60,"")</x:f>
      </x:c>
      <x:c r="M306" s="18" t="str">
        <x:f>IF(AND(ISNUMBER(K306),ISNUMBER(L306),L306&gt;0),K306/L306,"n.a.")</x:f>
        <x:v>n.a.</x:v>
      </x:c>
      <x:c r="N306" t="str">
        <x:f>IF(COUNTA(A306:G306)=0,"",IF(NOT(AND(A306&lt;&gt;"",COUNT(B306:F306)=5,MIN(B306:F306)&gt;=0,E306&lt;=1)),"Missing / invalid price or volume",IF(OR(NOT(ISNUMBER(G306)),G306&lt;=0),"Missing chair time",IF(COUNTIF($A$7:$A$306,A306)&gt;1,"Duplicate code — review","Ready"))))</x:f>
      </x:c>
    </x:row>
  </x:sheetData>
  <x:conditionalFormatting sqref="N7:N306">
    <x:cfRule type="containsText" dxfId="0" priority="1" operator="containsText" text="Missing"/>
    <x:cfRule type="cellIs" dxfId="1" priority="2" operator="lessThan">
      <x:formula>0</x:formula>
    </x:cfRule>
  </x:conditionalFormatting>
  <x:dataValidations count="2">
    <x:dataValidation type="decimal" operator="between" sqref="B7:G306">
      <x:formula1>0</x:formula1>
      <x:formula2>1000000000000</x:formula2>
    </x:dataValidation>
    <x:dataValidation type="decimal" operator="between" sqref="E7:E306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e43ad81c654435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70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Fictional fee example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/>
      <x:c r="B4" s="2"/>
      <x:c r="C4" s="2"/>
    </x:row>
    <x:row r="5" ht="25" customHeight="1">
      <x:c r="A5" s="2"/>
      <x:c r="B5" s="2"/>
      <x:c r="C5" s="2"/>
    </x:row>
    <x:row r="6" ht="42" customHeight="1">
      <x:c r="A6" s="16" t="str">
        <x:v>Input or result</x:v>
      </x:c>
      <x:c r="B6" s="16" t="str">
        <x:v>Value</x:v>
      </x:c>
      <x:c r="C6" s="16" t="str">
        <x:v>Meaning</x:v>
      </x:c>
    </x:row>
    <x:row r="7" ht="32" customHeight="1">
      <x:c r="A7" s="19" t="str">
        <x:v>Code</x:v>
      </x:c>
      <x:c r="B7" s="19" t="str">
        <x:v>EXAMPLE-A</x:v>
      </x:c>
      <x:c r="C7" s="19" t="str">
        <x:v>Fictional code; no proprietary fee schedule</x:v>
      </x:c>
    </x:row>
    <x:row r="8" ht="32" customHeight="1">
      <x:c r="A8" s="19" t="str">
        <x:v>Annual units</x:v>
      </x:c>
      <x:c r="B8" s="19" t="n">
        <x:v>100</x:v>
      </x:c>
      <x:c r="C8" s="19" t="str">
        <x:v>Procedures per year</x:v>
      </x:c>
    </x:row>
    <x:row r="9" ht="32" customHeight="1">
      <x:c r="A9" s="19" t="str">
        <x:v>Current allowed</x:v>
      </x:c>
      <x:c r="B9" s="19" t="n">
        <x:v>100</x:v>
      </x:c>
      <x:c r="C9" s="19" t="str">
        <x:v>USD per unit</x:v>
      </x:c>
    </x:row>
    <x:row r="10" ht="32" customHeight="1">
      <x:c r="A10" s="19" t="str">
        <x:v>Proposed allowed</x:v>
      </x:c>
      <x:c r="B10" s="19" t="n">
        <x:v>90</x:v>
      </x:c>
      <x:c r="C10" s="19" t="str">
        <x:v>USD per unit</x:v>
      </x:c>
    </x:row>
    <x:row r="11" ht="32" customHeight="1">
      <x:c r="A11" s="19" t="str">
        <x:v>Collection rate</x:v>
      </x:c>
      <x:c r="B11" s="19" t="n">
        <x:v>0.95</x:v>
      </x:c>
      <x:c r="C11" s="19" t="str">
        <x:v>Assumption, not a guarantee</x:v>
      </x:c>
    </x:row>
    <x:row r="12" ht="32" customHeight="1">
      <x:c r="A12" s="19" t="str">
        <x:v>Direct cost</x:v>
      </x:c>
      <x:c r="B12" s="19" t="n">
        <x:v>20</x:v>
      </x:c>
      <x:c r="C12" s="19" t="str">
        <x:v>USD per unit</x:v>
      </x:c>
    </x:row>
    <x:row r="13" ht="32" customHeight="1">
      <x:c r="A13" s="19" t="str">
        <x:v>Chair time</x:v>
      </x:c>
      <x:c r="B13" s="19" t="n">
        <x:v>30</x:v>
      </x:c>
      <x:c r="C13" s="19" t="str">
        <x:v>Minutes per unit</x:v>
      </x:c>
    </x:row>
    <x:row r="14" ht="32" customHeight="1">
      <x:c r="A14" s="19"/>
      <x:c r="B14" s="19"/>
      <x:c r="C14" s="19"/>
    </x:row>
    <x:row r="15" ht="32" customHeight="1">
      <x:c r="A15" s="19" t="str">
        <x:v>Proposed revenue</x:v>
      </x:c>
      <x:c r="B15" s="20" t="n">
        <x:f>B8*B10*B11</x:f>
        <x:v>8550</x:v>
      </x:c>
      <x:c r="C15" s="19"/>
    </x:row>
    <x:row r="16" ht="32" customHeight="1">
      <x:c r="A16" s="19" t="str">
        <x:v>Revenue change</x:v>
      </x:c>
      <x:c r="B16" s="20" t="n">
        <x:f>B8*(B10-B9)*B11</x:f>
        <x:v>-950</x:v>
      </x:c>
      <x:c r="C16" s="19"/>
    </x:row>
    <x:row r="17" ht="32" customHeight="1">
      <x:c r="A17" s="19" t="str">
        <x:v>Contribution</x:v>
      </x:c>
      <x:c r="B17" s="20" t="n">
        <x:f>B15-B8*B12</x:f>
        <x:v>6550</x:v>
      </x:c>
      <x:c r="C17" s="19"/>
    </x:row>
    <x:row r="18" ht="32" customHeight="1">
      <x:c r="A18" s="19" t="str">
        <x:v>Chair hours</x:v>
      </x:c>
      <x:c r="B18" s="20" t="n">
        <x:f>B8*B13/60</x:f>
        <x:v>50</x:v>
      </x:c>
      <x:c r="C18" s="19"/>
    </x:row>
    <x:row r="19" ht="32" customHeight="1">
      <x:c r="A19" s="19" t="str">
        <x:v>Contribution per hour</x:v>
      </x:c>
      <x:c r="B19" s="20" t="n">
        <x:f>B17/B18</x:f>
        <x:v>131</x:v>
      </x:c>
      <x:c r="C19" s="19"/>
    </x:row>
    <x:row r="20" ht="25" customHeight="1">
      <x:c r="A20" s="2"/>
      <x:c r="B20" s="2"/>
      <x:c r="C20" s="2"/>
    </x:row>
    <x:row r="21" ht="25" customHeight="1">
      <x:c r="A21" s="2"/>
      <x:c r="B21" s="2"/>
      <x:c r="C21" s="2"/>
    </x:row>
    <x:row r="22" ht="25" customHeight="1">
      <x:c r="A22" s="2"/>
      <x:c r="B22" s="2"/>
      <x:c r="C22" s="2"/>
    </x:row>
    <x:row r="23" ht="25" customHeight="1">
      <x:c r="A23" s="2"/>
      <x:c r="B23" s="2"/>
      <x:c r="C23" s="2"/>
    </x:row>
    <x:row r="24" ht="25" customHeight="1">
      <x:c r="A24" s="2"/>
      <x:c r="B24" s="2"/>
      <x:c r="C24" s="2"/>
    </x:row>
    <x:row r="25" ht="25" customHeight="1">
      <x:c r="A25" s="2"/>
      <x:c r="B25" s="2"/>
      <x:c r="C25" s="2"/>
    </x:row>
    <x:row r="26" ht="25" customHeight="1">
      <x:c r="A26" s="2"/>
      <x:c r="B26" s="2"/>
      <x:c r="C26" s="2"/>
    </x:row>
    <x:row r="27" ht="25" customHeight="1">
      <x:c r="A27" s="2"/>
      <x:c r="B27" s="2"/>
      <x:c r="C27" s="2"/>
    </x:row>
    <x:row r="28" ht="25" customHeight="1">
      <x:c r="A28" s="2"/>
      <x:c r="B28" s="2"/>
      <x:c r="C28" s="2"/>
    </x:row>
    <x:row r="29" ht="25" customHeight="1">
      <x:c r="A29" s="2"/>
      <x:c r="B29" s="2"/>
      <x:c r="C29" s="2"/>
    </x:row>
    <x:row r="30" ht="25" customHeight="1">
      <x:c r="A30" s="2"/>
      <x:c r="B30" s="2"/>
      <x:c r="C30" s="2"/>
    </x:row>
    <x:row r="31" ht="25" customHeight="1">
      <x:c r="A31" s="2"/>
      <x:c r="B31" s="2"/>
      <x:c r="C31" s="2"/>
    </x:row>
    <x:row r="32" ht="25" customHeight="1">
      <x:c r="A32" s="2"/>
      <x:c r="B32" s="2"/>
      <x:c r="C32" s="2"/>
    </x:row>
    <x:row r="33" ht="25" customHeight="1">
      <x:c r="A33" s="2"/>
      <x:c r="B33" s="2"/>
      <x:c r="C33" s="2"/>
    </x:row>
    <x:row r="34" ht="25" customHeight="1">
      <x:c r="A34" s="2"/>
      <x:c r="B34" s="2"/>
      <x:c r="C34" s="2"/>
    </x:row>
    <x:row r="35" ht="25" customHeight="1">
      <x:c r="A35" s="2"/>
      <x:c r="B35" s="2"/>
      <x:c r="C35" s="2"/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  <x:row r="41" ht="25" customHeight="1">
      <x:c r="A41" s="2"/>
      <x:c r="B41" s="2"/>
      <x:c r="C41" s="2"/>
    </x:row>
    <x:row r="42" ht="25" customHeight="1">
      <x:c r="A42" s="2"/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  <x:row r="49" ht="25" customHeight="1">
      <x:c r="A49" s="2"/>
      <x:c r="B49" s="2"/>
      <x:c r="C49" s="2"/>
    </x:row>
    <x:row r="50" ht="25" customHeight="1">
      <x:c r="A50" s="2"/>
      <x:c r="B50" s="2"/>
      <x:c r="C50" s="2"/>
    </x:row>
    <x:row r="51" ht="25" customHeight="1">
      <x:c r="A51" s="2"/>
      <x:c r="B51" s="2"/>
      <x:c r="C51" s="2"/>
    </x:row>
    <x:row r="52" ht="25" customHeight="1">
      <x:c r="A52" s="2"/>
      <x:c r="B52" s="2"/>
      <x:c r="C52" s="2"/>
    </x:row>
    <x:row r="53" ht="25" customHeight="1">
      <x:c r="A53" s="2"/>
      <x:c r="B53" s="2"/>
      <x:c r="C53" s="2"/>
    </x:row>
    <x:row r="54" ht="25" customHeight="1">
      <x:c r="A54" s="2"/>
      <x:c r="B54" s="2"/>
      <x:c r="C54" s="2"/>
    </x:row>
    <x:row r="55" ht="25" customHeight="1">
      <x:c r="A55" s="2"/>
      <x:c r="B55" s="2"/>
      <x:c r="C55" s="2"/>
    </x:row>
    <x:row r="56" ht="25" customHeight="1">
      <x:c r="A56" s="2"/>
      <x:c r="B56" s="2"/>
      <x:c r="C56" s="2"/>
    </x:row>
    <x:row r="57" ht="25" customHeight="1">
      <x:c r="A57" s="2"/>
      <x:c r="B57" s="2"/>
      <x:c r="C57" s="2"/>
    </x:row>
    <x:row r="58" ht="25" customHeight="1">
      <x:c r="A58" s="2"/>
      <x:c r="B58" s="2"/>
      <x:c r="C58" s="2"/>
    </x:row>
    <x:row r="59" ht="25" customHeight="1">
      <x:c r="A59" s="2"/>
      <x:c r="B59" s="2"/>
      <x:c r="C59" s="2"/>
    </x:row>
    <x:row r="60" ht="25" customHeight="1">
      <x:c r="A60" s="2"/>
      <x:c r="B60" s="2"/>
      <x:c r="C60" s="2"/>
    </x:row>
    <x:row r="61" ht="25" customHeight="1">
      <x:c r="A61" s="2"/>
      <x:c r="B61" s="2"/>
      <x:c r="C61" s="2"/>
    </x:row>
    <x:row r="62" ht="25" customHeight="1">
      <x:c r="A62" s="2"/>
      <x:c r="B62" s="2"/>
      <x:c r="C62" s="2"/>
    </x:row>
    <x:row r="63" ht="25" customHeight="1">
      <x:c r="A63" s="2"/>
      <x:c r="B63" s="2"/>
      <x:c r="C63" s="2"/>
    </x:row>
    <x:row r="64" ht="25" customHeight="1">
      <x:c r="A64" s="2"/>
      <x:c r="B64" s="2"/>
      <x:c r="C64" s="2"/>
    </x:row>
    <x:row r="65" ht="25" customHeight="1">
      <x:c r="A65" s="2"/>
      <x:c r="B65" s="2"/>
      <x:c r="C65" s="2"/>
    </x:row>
    <x:row r="66" ht="25" customHeight="1">
      <x:c r="A66" s="2"/>
      <x:c r="B66" s="2"/>
      <x:c r="C66" s="2"/>
    </x:row>
    <x:row r="67" ht="25" customHeight="1">
      <x:c r="A67" s="2"/>
      <x:c r="B67" s="2"/>
      <x:c r="C67" s="2"/>
    </x:row>
    <x:row r="68" ht="25" customHeight="1">
      <x:c r="A68" s="2"/>
      <x:c r="B68" s="2"/>
      <x:c r="C68" s="2"/>
    </x:row>
    <x:row r="69" ht="25" customHeight="1">
      <x:c r="A69" s="2"/>
      <x:c r="B69" s="2"/>
      <x:c r="C69" s="2"/>
    </x:row>
    <x:row r="70" ht="25" customHeight="1">
      <x:c r="A70" s="2"/>
      <x:c r="B70" s="2"/>
      <x:c r="C70" s="2"/>
    </x:row>
    <x:row r="71" ht="25" customHeight="1">
      <x:c r="A71" s="2"/>
      <x:c r="B71" s="2"/>
      <x:c r="C71" s="2"/>
    </x:row>
    <x:row r="72" ht="25" customHeight="1">
      <x:c r="A72" s="2"/>
      <x:c r="B72" s="2"/>
      <x:c r="C72" s="2"/>
    </x:row>
    <x:row r="73" ht="25" customHeight="1">
      <x:c r="A73" s="2"/>
      <x:c r="B73" s="2"/>
      <x:c r="C73" s="2"/>
    </x:row>
    <x:row r="74" ht="25" customHeight="1">
      <x:c r="A74" s="2"/>
      <x:c r="B74" s="2"/>
      <x:c r="C74" s="2"/>
    </x:row>
    <x:row r="75" ht="25" customHeight="1">
      <x:c r="A75" s="2"/>
      <x:c r="B75" s="2"/>
      <x:c r="C75" s="2"/>
    </x:row>
    <x:row r="76" ht="25" customHeight="1">
      <x:c r="A76" s="2"/>
      <x:c r="B76" s="2"/>
      <x:c r="C76" s="2"/>
    </x:row>
    <x:row r="77" ht="25" customHeight="1">
      <x:c r="A77" s="2"/>
      <x:c r="B77" s="2"/>
      <x:c r="C77" s="2"/>
    </x:row>
    <x:row r="78" ht="25" customHeight="1">
      <x:c r="A78" s="2"/>
      <x:c r="B78" s="2"/>
      <x:c r="C78" s="2"/>
    </x:row>
    <x:row r="79" ht="25" customHeight="1">
      <x:c r="A79" s="2"/>
      <x:c r="B79" s="2"/>
      <x:c r="C79" s="2"/>
    </x:row>
    <x:row r="80" ht="25" customHeight="1">
      <x:c r="A80" s="2"/>
      <x:c r="B80" s="2"/>
      <x:c r="C80" s="2"/>
    </x:row>
    <x:row r="81" ht="25" customHeight="1">
      <x:c r="A81" s="2"/>
      <x:c r="B81" s="2"/>
      <x:c r="C81" s="2"/>
    </x:row>
    <x:row r="82" ht="25" customHeight="1">
      <x:c r="A82" s="2"/>
      <x:c r="B82" s="2"/>
      <x:c r="C82" s="2"/>
    </x:row>
    <x:row r="83" ht="25" customHeight="1">
      <x:c r="A83" s="2"/>
      <x:c r="B83" s="2"/>
      <x:c r="C83" s="2"/>
    </x:row>
    <x:row r="84" ht="25" customHeight="1">
      <x:c r="A84" s="2"/>
      <x:c r="B84" s="2"/>
      <x:c r="C84" s="2"/>
    </x:row>
    <x:row r="85" ht="25" customHeight="1">
      <x:c r="A85" s="2"/>
      <x:c r="B85" s="2"/>
      <x:c r="C85" s="2"/>
    </x:row>
    <x:row r="86" ht="25" customHeight="1">
      <x:c r="A86" s="2"/>
      <x:c r="B86" s="2"/>
      <x:c r="C86" s="2"/>
    </x:row>
    <x:row r="87" ht="25" customHeight="1">
      <x:c r="A87" s="2"/>
      <x:c r="B87" s="2"/>
      <x:c r="C87" s="2"/>
    </x:row>
    <x:row r="88" ht="25" customHeight="1">
      <x:c r="A88" s="2"/>
      <x:c r="B88" s="2"/>
      <x:c r="C88" s="2"/>
    </x:row>
    <x:row r="89" ht="25" customHeight="1">
      <x:c r="A89" s="2"/>
      <x:c r="B89" s="2"/>
      <x:c r="C89" s="2"/>
    </x:row>
    <x:row r="90" ht="25" customHeight="1">
      <x:c r="A90" s="2"/>
      <x:c r="B90" s="2"/>
      <x:c r="C90" s="2"/>
    </x:row>
    <x:row r="91" ht="25" customHeight="1">
      <x:c r="A91" s="2"/>
      <x:c r="B91" s="2"/>
      <x:c r="C91" s="2"/>
    </x:row>
    <x:row r="92" ht="25" customHeight="1">
      <x:c r="A92" s="2"/>
      <x:c r="B92" s="2"/>
      <x:c r="C92" s="2"/>
    </x:row>
    <x:row r="93" ht="25" customHeight="1">
      <x:c r="A93" s="2"/>
      <x:c r="B93" s="2"/>
      <x:c r="C93" s="2"/>
    </x:row>
    <x:row r="94" ht="25" customHeight="1">
      <x:c r="A94" s="2"/>
      <x:c r="B94" s="2"/>
      <x:c r="C94" s="2"/>
    </x:row>
    <x:row r="95" ht="25" customHeight="1">
      <x:c r="A95" s="2"/>
      <x:c r="B95" s="2"/>
      <x:c r="C95" s="2"/>
    </x:row>
    <x:row r="96" ht="25" customHeight="1">
      <x:c r="A96" s="2"/>
      <x:c r="B96" s="2"/>
      <x:c r="C96" s="2"/>
    </x:row>
    <x:row r="97" ht="25" customHeight="1">
      <x:c r="A97" s="2"/>
      <x:c r="B97" s="2"/>
      <x:c r="C97" s="2"/>
    </x:row>
    <x:row r="98" ht="25" customHeight="1">
      <x:c r="A98" s="2"/>
      <x:c r="B98" s="2"/>
      <x:c r="C98" s="2"/>
    </x:row>
    <x:row r="99" ht="25" customHeight="1">
      <x:c r="A99" s="2"/>
      <x:c r="B99" s="2"/>
      <x:c r="C99" s="2"/>
    </x:row>
    <x:row r="100" ht="25" customHeight="1">
      <x:c r="A100" s="2"/>
      <x:c r="B100" s="2"/>
      <x:c r="C10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56" hidden="0" customWidth="1"/>
    <x:col min="3" max="3" width="42" hidden="0" customWidth="1"/>
    <x:col min="4" max="4" width="25" hidden="0" customWidth="1"/>
    <x:col min="5" max="5" width="24" hidden="0" customWidth="1"/>
    <x:col min="6" max="6" width="24" hidden="0" customWidth="1"/>
    <x:col min="7" max="7" width="4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Review and next actions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2" t="str">
        <x:v>Start with the result; assign each unresolved record to a reviewer. No score clears missing evidence.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6" t="str">
        <x:v>Review item</x:v>
      </x:c>
      <x:c r="B6" s="16" t="str">
        <x:v>Question to answer</x:v>
      </x:c>
      <x:c r="C6" s="16" t="str">
        <x:v>Evidence / response</x:v>
      </x:c>
      <x:c r="D6" s="16" t="str">
        <x:v>Reviewer role</x:v>
      </x:c>
      <x:c r="E6" s="16" t="str">
        <x:v>Due date</x:v>
      </x:c>
      <x:c r="F6" s="16" t="str">
        <x:v>Status</x:v>
      </x:c>
      <x:c r="G6" s="16" t="str">
        <x:v>Next action</x:v>
      </x:c>
    </x:row>
    <x:row r="7" ht="70" customHeight="1">
      <x:c r="A7" s="19" t="str">
        <x:v>Procedure mix</x:v>
      </x:c>
      <x:c r="B7" s="19" t="str">
        <x:v>Are annual volumes complete, without duplicate codes or mixed periods?</x:v>
      </x:c>
      <x:c r="C7" s="19" t="str"/>
      <x:c r="D7" s="19" t="str"/>
      <x:c r="E7" s="24" t="str"/>
      <x:c r="F7" s="23" t="str">
        <x:v>Open</x:v>
      </x:c>
      <x:c r="G7" s="19" t="str">
        <x:v>Reconcile the total units to a permitted annual procedure report.</x:v>
      </x:c>
    </x:row>
    <x:row r="8" ht="70" customHeight="1">
      <x:c r="A8" s="19" t="str">
        <x:v>Fee and collection assumptions</x:v>
      </x:c>
      <x:c r="B8" s="19" t="str">
        <x:v>Do current and proposed allowed amounts refer to the same product and effective period?</x:v>
      </x:c>
      <x:c r="C8" s="19" t="str"/>
      <x:c r="D8" s="19" t="str"/>
      <x:c r="E8" s="24" t="str"/>
      <x:c r="F8" s="23" t="str">
        <x:v>Open</x:v>
      </x:c>
      <x:c r="G8" s="19" t="str">
        <x:v>Obtain authorized fee records; document the collection-rate basis.</x:v>
      </x:c>
    </x:row>
    <x:row r="9" ht="70" customHeight="1">
      <x:c r="A9" s="19" t="str">
        <x:v>Direct cost and chair time</x:v>
      </x:c>
      <x:c r="B9" s="19" t="str">
        <x:v>Do costs and active chair minutes use the same per-procedure unit?</x:v>
      </x:c>
      <x:c r="C9" s="19" t="str"/>
      <x:c r="D9" s="19" t="str"/>
      <x:c r="E9" s="24" t="str"/>
      <x:c r="F9" s="23" t="str">
        <x:v>Open</x:v>
      </x:c>
      <x:c r="G9" s="19" t="str">
        <x:v>Check high-impact and negative-contribution rows with the clinical and finance leads.</x:v>
      </x:c>
    </x:row>
    <x:row r="10" ht="70" customHeight="1">
      <x:c r="A10" s="19"/>
      <x:c r="B10" s="19"/>
      <x:c r="C10" s="19"/>
      <x:c r="D10" s="19"/>
      <x:c r="E10" s="24"/>
      <x:c r="F10" s="23"/>
      <x:c r="G10" s="19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 t="str">
        <x:v>Completed fictional review</x:v>
      </x:c>
      <x:c r="B13" s="2"/>
      <x:c r="C13" s="2"/>
      <x:c r="D13" s="2"/>
      <x:c r="E13" s="2"/>
      <x:c r="F13" s="2"/>
      <x:c r="G13" s="2"/>
    </x:row>
    <x:row r="14" ht="68" customHeight="1">
      <x:c r="A14" s="19" t="str">
        <x:v>Example only</x:v>
      </x:c>
      <x:c r="B14" s="19" t="str">
        <x:v>Does the amount match the controlling record?</x:v>
      </x:c>
      <x:c r="C14" s="19" t="str">
        <x:v>Illustrative statement: variance -1,000</x:v>
      </x:c>
      <x:c r="D14" s="19" t="str">
        <x:v>Bookkeeper</x:v>
      </x:c>
      <x:c r="E14" s="19" t="str">
        <x:v>2026-09-30</x:v>
      </x:c>
      <x:c r="F14" s="19" t="str">
        <x:v>In progress</x:v>
      </x:c>
      <x:c r="G14" s="19" t="str">
        <x:v>Trace unmatched deposit; retain the unexplained difference.</x:v>
      </x:c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  <x:row r="48" ht="25" customHeight="1">
      <x:c r="A48" s="2"/>
      <x:c r="B48" s="2"/>
      <x:c r="C48" s="2"/>
      <x:c r="D48" s="2"/>
      <x:c r="E48" s="2"/>
      <x:c r="F48" s="2"/>
      <x:c r="G48" s="2"/>
    </x:row>
    <x:row r="49" ht="25" customHeight="1">
      <x:c r="A49" s="2"/>
      <x:c r="B49" s="2"/>
      <x:c r="C49" s="2"/>
      <x:c r="D49" s="2"/>
      <x:c r="E49" s="2"/>
      <x:c r="F49" s="2"/>
      <x:c r="G49" s="2"/>
    </x:row>
    <x:row r="50" ht="25" customHeight="1">
      <x:c r="A50" s="2"/>
      <x:c r="B50" s="2"/>
      <x:c r="C50" s="2"/>
      <x:c r="D50" s="2"/>
      <x:c r="E50" s="2"/>
      <x:c r="F50" s="2"/>
      <x:c r="G50" s="2"/>
    </x:row>
    <x:row r="51" ht="25" customHeight="1">
      <x:c r="A51" s="2"/>
      <x:c r="B51" s="2"/>
      <x:c r="C51" s="2"/>
      <x:c r="D51" s="2"/>
      <x:c r="E51" s="2"/>
      <x:c r="F51" s="2"/>
      <x:c r="G51" s="2"/>
    </x:row>
    <x:row r="52" ht="25" customHeight="1">
      <x:c r="A52" s="2"/>
      <x:c r="B52" s="2"/>
      <x:c r="C52" s="2"/>
      <x:c r="D52" s="2"/>
      <x:c r="E52" s="2"/>
      <x:c r="F52" s="2"/>
      <x:c r="G52" s="2"/>
    </x:row>
    <x:row r="53" ht="25" customHeight="1">
      <x:c r="A53" s="2"/>
      <x:c r="B53" s="2"/>
      <x:c r="C53" s="2"/>
      <x:c r="D53" s="2"/>
      <x:c r="E53" s="2"/>
      <x:c r="F53" s="2"/>
      <x:c r="G53" s="2"/>
    </x:row>
    <x:row r="54" ht="25" customHeight="1">
      <x:c r="A54" s="2"/>
      <x:c r="B54" s="2"/>
      <x:c r="C54" s="2"/>
      <x:c r="D54" s="2"/>
      <x:c r="E54" s="2"/>
      <x:c r="F54" s="2"/>
      <x:c r="G54" s="2"/>
    </x:row>
    <x:row r="55" ht="25" customHeight="1">
      <x:c r="A55" s="2"/>
      <x:c r="B55" s="2"/>
      <x:c r="C55" s="2"/>
      <x:c r="D55" s="2"/>
      <x:c r="E55" s="2"/>
      <x:c r="F55" s="2"/>
      <x:c r="G55" s="2"/>
    </x:row>
    <x:row r="56" ht="25" customHeight="1">
      <x:c r="A56" s="2"/>
      <x:c r="B56" s="2"/>
      <x:c r="C56" s="2"/>
      <x:c r="D56" s="2"/>
      <x:c r="E56" s="2"/>
      <x:c r="F56" s="2"/>
      <x:c r="G56" s="2"/>
    </x:row>
    <x:row r="57" ht="25" customHeight="1">
      <x:c r="A57" s="2"/>
      <x:c r="B57" s="2"/>
      <x:c r="C57" s="2"/>
      <x:c r="D57" s="2"/>
      <x:c r="E57" s="2"/>
      <x:c r="F57" s="2"/>
      <x:c r="G57" s="2"/>
    </x:row>
    <x:row r="58" ht="25" customHeight="1">
      <x:c r="A58" s="2"/>
      <x:c r="B58" s="2"/>
      <x:c r="C58" s="2"/>
      <x:c r="D58" s="2"/>
      <x:c r="E58" s="2"/>
      <x:c r="F58" s="2"/>
      <x:c r="G58" s="2"/>
    </x:row>
    <x:row r="59" ht="25" customHeight="1">
      <x:c r="A59" s="2"/>
      <x:c r="B59" s="2"/>
      <x:c r="C59" s="2"/>
      <x:c r="D59" s="2"/>
      <x:c r="E59" s="2"/>
      <x:c r="F59" s="2"/>
      <x:c r="G59" s="2"/>
    </x:row>
    <x:row r="60" ht="25" customHeight="1">
      <x:c r="A60" s="2"/>
      <x:c r="B60" s="2"/>
      <x:c r="C60" s="2"/>
      <x:c r="D60" s="2"/>
      <x:c r="E60" s="2"/>
      <x:c r="F60" s="2"/>
      <x:c r="G60" s="2"/>
    </x:row>
    <x:row r="61" ht="25" customHeight="1">
      <x:c r="A61" s="2"/>
      <x:c r="B61" s="2"/>
      <x:c r="C61" s="2"/>
      <x:c r="D61" s="2"/>
      <x:c r="E61" s="2"/>
      <x:c r="F61" s="2"/>
      <x:c r="G61" s="2"/>
    </x:row>
    <x:row r="62" ht="25" customHeight="1">
      <x:c r="A62" s="2"/>
      <x:c r="B62" s="2"/>
      <x:c r="C62" s="2"/>
      <x:c r="D62" s="2"/>
      <x:c r="E62" s="2"/>
      <x:c r="F62" s="2"/>
      <x:c r="G62" s="2"/>
    </x:row>
    <x:row r="63" ht="25" customHeight="1">
      <x:c r="A63" s="2"/>
      <x:c r="B63" s="2"/>
      <x:c r="C63" s="2"/>
      <x:c r="D63" s="2"/>
      <x:c r="E63" s="2"/>
      <x:c r="F63" s="2"/>
      <x:c r="G63" s="2"/>
    </x:row>
    <x:row r="64" ht="25" customHeight="1">
      <x:c r="A64" s="2"/>
      <x:c r="B64" s="2"/>
      <x:c r="C64" s="2"/>
      <x:c r="D64" s="2"/>
      <x:c r="E64" s="2"/>
      <x:c r="F64" s="2"/>
      <x:c r="G64" s="2"/>
    </x:row>
    <x:row r="65" ht="25" customHeight="1">
      <x:c r="A65" s="2"/>
      <x:c r="B65" s="2"/>
      <x:c r="C65" s="2"/>
      <x:c r="D65" s="2"/>
      <x:c r="E65" s="2"/>
      <x:c r="F65" s="2"/>
      <x:c r="G65" s="2"/>
    </x:row>
    <x:row r="66" ht="25" customHeight="1">
      <x:c r="A66" s="2"/>
      <x:c r="B66" s="2"/>
      <x:c r="C66" s="2"/>
      <x:c r="D66" s="2"/>
      <x:c r="E66" s="2"/>
      <x:c r="F66" s="2"/>
      <x:c r="G66" s="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2"/>
      <x:c r="B74" s="2"/>
      <x:c r="C74" s="2"/>
      <x:c r="D74" s="2"/>
      <x:c r="E74" s="2"/>
      <x:c r="F74" s="2"/>
      <x:c r="G74" s="2"/>
    </x:row>
    <x:row r="75" ht="25" customHeight="1">
      <x:c r="A75" s="2"/>
      <x:c r="B75" s="2"/>
      <x:c r="C75" s="2"/>
      <x:c r="D75" s="2"/>
      <x:c r="E75" s="2"/>
      <x:c r="F75" s="2"/>
      <x:c r="G75" s="2"/>
    </x:row>
    <x:row r="76" ht="25" customHeight="1">
      <x:c r="A76" s="2"/>
      <x:c r="B76" s="2"/>
      <x:c r="C76" s="2"/>
      <x:c r="D76" s="2"/>
      <x:c r="E76" s="2"/>
      <x:c r="F76" s="2"/>
      <x:c r="G76" s="2"/>
    </x:row>
    <x:row r="77" ht="25" customHeight="1">
      <x:c r="A77" s="2"/>
      <x:c r="B77" s="2"/>
      <x:c r="C77" s="2"/>
      <x:c r="D77" s="2"/>
      <x:c r="E77" s="2"/>
      <x:c r="F77" s="2"/>
      <x:c r="G77" s="2"/>
    </x:row>
    <x:row r="78" ht="25" customHeight="1">
      <x:c r="A78" s="2"/>
      <x:c r="B78" s="2"/>
      <x:c r="C78" s="2"/>
      <x:c r="D78" s="2"/>
      <x:c r="E78" s="2"/>
      <x:c r="F78" s="2"/>
      <x:c r="G78" s="2"/>
    </x:row>
    <x:row r="79" ht="25" customHeight="1">
      <x:c r="A79" s="2"/>
      <x:c r="B79" s="2"/>
      <x:c r="C79" s="2"/>
      <x:c r="D79" s="2"/>
      <x:c r="E79" s="2"/>
      <x:c r="F79" s="2"/>
      <x:c r="G79" s="2"/>
    </x:row>
    <x:row r="80" ht="25" customHeight="1">
      <x:c r="A80" s="2"/>
      <x:c r="B80" s="2"/>
      <x:c r="C80" s="2"/>
      <x:c r="D80" s="2"/>
      <x:c r="E80" s="2"/>
      <x:c r="F80" s="2"/>
      <x:c r="G80" s="2"/>
    </x:row>
    <x:row r="81" ht="25" customHeight="1">
      <x:c r="A81" s="2"/>
      <x:c r="B81" s="2"/>
      <x:c r="C81" s="2"/>
      <x:c r="D81" s="2"/>
      <x:c r="E81" s="2"/>
      <x:c r="F81" s="2"/>
      <x:c r="G81" s="2"/>
    </x:row>
    <x:row r="82" ht="25" customHeight="1">
      <x:c r="A82" s="2"/>
      <x:c r="B82" s="2"/>
      <x:c r="C82" s="2"/>
      <x:c r="D82" s="2"/>
      <x:c r="E82" s="2"/>
      <x:c r="F82" s="2"/>
      <x:c r="G82" s="2"/>
    </x:row>
    <x:row r="83" ht="25" customHeight="1">
      <x:c r="A83" s="2"/>
      <x:c r="B83" s="2"/>
      <x:c r="C83" s="2"/>
      <x:c r="D83" s="2"/>
      <x:c r="E83" s="2"/>
      <x:c r="F83" s="2"/>
      <x:c r="G83" s="2"/>
    </x:row>
    <x:row r="84" ht="25" customHeight="1">
      <x:c r="A84" s="2"/>
      <x:c r="B84" s="2"/>
      <x:c r="C84" s="2"/>
      <x:c r="D84" s="2"/>
      <x:c r="E84" s="2"/>
      <x:c r="F84" s="2"/>
      <x:c r="G84" s="2"/>
    </x:row>
    <x:row r="85" ht="25" customHeight="1">
      <x:c r="A85" s="2"/>
      <x:c r="B85" s="2"/>
      <x:c r="C85" s="2"/>
      <x:c r="D85" s="2"/>
      <x:c r="E85" s="2"/>
      <x:c r="F85" s="2"/>
      <x:c r="G85" s="2"/>
    </x:row>
    <x:row r="86" ht="25" customHeight="1">
      <x:c r="A86" s="2"/>
      <x:c r="B86" s="2"/>
      <x:c r="C86" s="2"/>
      <x:c r="D86" s="2"/>
      <x:c r="E86" s="2"/>
      <x:c r="F86" s="2"/>
      <x:c r="G86" s="2"/>
    </x:row>
    <x:row r="87" ht="25" customHeight="1">
      <x:c r="A87" s="2"/>
      <x:c r="B87" s="2"/>
      <x:c r="C87" s="2"/>
      <x:c r="D87" s="2"/>
      <x:c r="E87" s="2"/>
      <x:c r="F87" s="2"/>
      <x:c r="G87" s="2"/>
    </x:row>
    <x:row r="88" ht="25" customHeight="1">
      <x:c r="A88" s="2"/>
      <x:c r="B88" s="2"/>
      <x:c r="C88" s="2"/>
      <x:c r="D88" s="2"/>
      <x:c r="E88" s="2"/>
      <x:c r="F88" s="2"/>
      <x:c r="G88" s="2"/>
    </x:row>
    <x:row r="89" ht="25" customHeight="1">
      <x:c r="A89" s="2"/>
      <x:c r="B89" s="2"/>
      <x:c r="C89" s="2"/>
      <x:c r="D89" s="2"/>
      <x:c r="E89" s="2"/>
      <x:c r="F89" s="2"/>
      <x:c r="G89" s="2"/>
    </x:row>
    <x:row r="90" ht="25" customHeight="1">
      <x:c r="A90" s="2"/>
      <x:c r="B90" s="2"/>
      <x:c r="C90" s="2"/>
      <x:c r="D90" s="2"/>
      <x:c r="E90" s="2"/>
      <x:c r="F90" s="2"/>
      <x:c r="G90" s="2"/>
    </x:row>
    <x:row r="91" ht="25" customHeight="1">
      <x:c r="A91" s="2"/>
      <x:c r="B91" s="2"/>
      <x:c r="C91" s="2"/>
      <x:c r="D91" s="2"/>
      <x:c r="E91" s="2"/>
      <x:c r="F91" s="2"/>
      <x:c r="G91" s="2"/>
    </x:row>
    <x:row r="92" ht="25" customHeight="1">
      <x:c r="A92" s="2"/>
      <x:c r="B92" s="2"/>
      <x:c r="C92" s="2"/>
      <x:c r="D92" s="2"/>
      <x:c r="E92" s="2"/>
      <x:c r="F92" s="2"/>
      <x:c r="G92" s="2"/>
    </x:row>
    <x:row r="93" ht="25" customHeight="1">
      <x:c r="A93" s="2"/>
      <x:c r="B93" s="2"/>
      <x:c r="C93" s="2"/>
      <x:c r="D93" s="2"/>
      <x:c r="E93" s="2"/>
      <x:c r="F93" s="2"/>
      <x:c r="G93" s="2"/>
    </x:row>
    <x:row r="94" ht="25" customHeight="1">
      <x:c r="A94" s="2"/>
      <x:c r="B94" s="2"/>
      <x:c r="C94" s="2"/>
      <x:c r="D94" s="2"/>
      <x:c r="E94" s="2"/>
      <x:c r="F94" s="2"/>
      <x:c r="G94" s="2"/>
    </x:row>
    <x:row r="95" ht="25" customHeight="1">
      <x:c r="A95" s="2"/>
      <x:c r="B95" s="2"/>
      <x:c r="C95" s="2"/>
      <x:c r="D95" s="2"/>
      <x:c r="E95" s="2"/>
      <x:c r="F95" s="2"/>
      <x:c r="G95" s="2"/>
    </x:row>
    <x:row r="96" ht="25" customHeight="1">
      <x:c r="A96" s="2"/>
      <x:c r="B96" s="2"/>
      <x:c r="C96" s="2"/>
      <x:c r="D96" s="2"/>
      <x:c r="E96" s="2"/>
      <x:c r="F96" s="2"/>
      <x:c r="G96" s="2"/>
    </x:row>
    <x:row r="97" ht="25" customHeight="1">
      <x:c r="A97" s="2"/>
      <x:c r="B97" s="2"/>
      <x:c r="C97" s="2"/>
      <x:c r="D97" s="2"/>
      <x:c r="E97" s="2"/>
      <x:c r="F97" s="2"/>
      <x:c r="G97" s="2"/>
    </x:row>
    <x:row r="98" ht="25" customHeight="1">
      <x:c r="A98" s="2"/>
      <x:c r="B98" s="2"/>
      <x:c r="C98" s="2"/>
      <x:c r="D98" s="2"/>
      <x:c r="E98" s="2"/>
      <x:c r="F98" s="2"/>
      <x:c r="G98" s="2"/>
    </x:row>
    <x:row r="99" ht="25" customHeight="1">
      <x:c r="A99" s="2"/>
      <x:c r="B99" s="2"/>
      <x:c r="C99" s="2"/>
      <x:c r="D99" s="2"/>
      <x:c r="E99" s="2"/>
      <x:c r="F99" s="2"/>
      <x:c r="G99" s="2"/>
    </x:row>
    <x:row r="100" ht="25" customHeight="1">
      <x:c r="A100" s="2"/>
      <x:c r="B100" s="2"/>
      <x:c r="C100" s="2"/>
      <x:c r="D100" s="2"/>
      <x:c r="E100" s="2"/>
      <x:c r="F100" s="2"/>
      <x:c r="G100" s="2"/>
    </x:row>
  </x:sheetData>
  <x:dataValidations count="1">
    <x:dataValidation type="list" sqref="F7:F10">
      <x:formula1>"Open,In progress,Reviewed with limits,Not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37e13529cf448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00" hidden="0" customWidth="1"/>
  </x:cols>
  <x:sheetData>
    <x:row r="1" ht="25" customHeight="1">
      <x:c r="A1" s="2"/>
      <x:c r="B1" s="2"/>
    </x:row>
    <x:row r="2" ht="25" customHeight="1">
      <x:c r="A2" s="3" t="str">
        <x:v>Use this workbook</x:v>
      </x:c>
      <x:c r="B2" s="2"/>
    </x:row>
    <x:row r="3" ht="25" customHeight="1">
      <x:c r="A3" s="4"/>
      <x:c r="B3" s="4"/>
    </x:row>
    <x:row r="4" ht="25" customHeight="1">
      <x:c r="A4" s="2"/>
      <x:c r="B4" s="2"/>
    </x:row>
    <x:row r="5" ht="44" customHeight="1">
      <x:c r="A5" s="25" t="str">
        <x:v>Version</x:v>
      </x:c>
      <x:c r="B5" s="19" t="str">
        <x:v>1.1.0 · Workbook follow-up · 2026-09-19 · USD unless a consistent local currency is entered.</x:v>
      </x:c>
    </x:row>
    <x:row r="6" ht="44" customHeight="1">
      <x:c r="A6" s="25" t="str">
        <x:v>Workflow</x:v>
      </x:c>
      <x:c r="B6" s="19" t="str">
        <x:v>Read Results or Decision Summary. Review the fictional example. Enter your own inputs, then assign Review Actions.</x:v>
      </x:c>
    </x:row>
    <x:row r="7" ht="44" customHeight="1">
      <x:c r="A7" s="25" t="str">
        <x:v>Editable cells</x:v>
      </x:c>
      <x:c r="B7" s="19" t="str">
        <x:v>Blue text with pale yellow fill marks numeric inputs. Black results and green cross-sheet calculations contain formulas.</x:v>
      </x:c>
    </x:row>
    <x:row r="8" ht="44" customHeight="1">
      <x:c r="A8" s="25" t="str">
        <x:v>Missing values</x:v>
      </x:c>
      <x:c r="B8" s="19" t="str">
        <x:v>n.a. or Missing means the relevant inputs are incomplete or invalid. Enter 0 only when the value is known to be zero.</x:v>
      </x:c>
    </x:row>
    <x:row r="9" ht="44" customHeight="1">
      <x:c r="A9" s="25" t="str">
        <x:v>Rows</x:v>
      </x:c>
      <x:c r="B9" s="19" t="str">
        <x:v>Use the prepared rows through the stated limit. The next prepared row calculates without copying formulas; expansion beyond the limit is not supported.</x:v>
      </x:c>
    </x:row>
    <x:row r="10" ht="44" customHeight="1">
      <x:c r="A10" s="25" t="str">
        <x:v>Formula care</x:v>
      </x:c>
      <x:c r="B10" s="19" t="str">
        <x:v>Formulas are visible and editable. Sheet protection is not enabled; keep a clean copy and do not overwrite calculated cells.</x:v>
      </x:c>
    </x:row>
    <x:row r="11" ht="44" customHeight="1">
      <x:c r="A11" s="25" t="str">
        <x:v>Compatibility</x:v>
      </x:c>
      <x:c r="B11" s="19" t="str">
        <x:v>Recalculated and reimported with Artifact Tool. Excel desktop/web, Google Sheets, and native print behavior have not been interactively tested.</x:v>
      </x:c>
    </x:row>
    <x:row r="12" ht="44" customHeight="1">
      <x:c r="A12" s="25" t="str">
        <x:v>Print</x:v>
      </x:c>
      <x:c r="B12" s="19" t="str">
        <x:v>Select the compact results or Review Actions range; use landscape and fit to one page wide in your spreadsheet application.</x:v>
      </x:c>
    </x:row>
    <x:row r="13" ht="44" customHeight="1">
      <x:c r="A13" s="25" t="str">
        <x:v>Coach prompt</x:v>
      </x:c>
      <x:c r="B13" s="19" t="str">
        <x:v>Using only my coded inputs, explain each result and the records I need to fill missing fields. Ask before treating an unknown as zero.</x:v>
      </x:c>
    </x:row>
    <x:row r="14" ht="44" customHeight="1">
      <x:c r="A14" s="25" t="str">
        <x:v>Review prompt</x:v>
      </x:c>
      <x:c r="B14" s="19" t="str">
        <x:v>Check my units, periods, duplicate amounts and unsupported assumptions. List the exact cells, evidence needed, responsible role and next action. Do not invent verification.</x:v>
      </x:c>
    </x:row>
    <x:row r="15" ht="44" customHeight="1">
      <x:c r="A15" s="25" t="str">
        <x:v>Data boundary</x:v>
      </x:c>
      <x:c r="B15" s="19" t="str">
        <x:v>Use aggregate coded records. Keep patient identifiers, credentials and restricted contracts out of shared copies and AI prompts.</x:v>
      </x:c>
    </x:row>
    <x:row r="16" ht="44" customHeight="1">
      <x:c r="A16" s="25" t="str">
        <x:v>Scope</x:v>
      </x:c>
      <x:c r="B16" s="19" t="str">
        <x:v>Annual procedure mix; same collection rate applied to current and proposed fees. No payer ranking, proprietary code definitions or market fee benchmark.</x:v>
      </x:c>
    </x:row>
    <x:row r="17" ht="44" customHeight="1">
      <x:c r="A17" s="25" t="str">
        <x:v>Method</x:v>
      </x:c>
      <x:c r="B17" s="19" t="str">
        <x:v>https://denqai.com/methodology/calculations — model definitions; actual records and professional review establish the case.</x:v>
      </x:c>
    </x:row>
    <x:row r="18" ht="25" customHeight="1">
      <x:c r="A18" s="26"/>
      <x:c r="B18" s="2"/>
    </x:row>
    <x:row r="19" ht="25" customHeight="1">
      <x:c r="A19" s="26"/>
      <x:c r="B19" s="2"/>
    </x:row>
    <x:row r="20" ht="25" customHeight="1">
      <x:c r="A20" s="26"/>
      <x:c r="B20" s="2"/>
    </x:row>
    <x:row r="21" ht="25" customHeight="1">
      <x:c r="A21" s="26"/>
      <x:c r="B21" s="2"/>
    </x:row>
    <x:row r="22" ht="25" customHeight="1">
      <x:c r="A22" s="26"/>
      <x:c r="B22" s="2"/>
    </x:row>
    <x:row r="23" ht="25" customHeight="1">
      <x:c r="A23" s="26"/>
      <x:c r="B23" s="2"/>
    </x:row>
    <x:row r="24" ht="25" customHeight="1">
      <x:c r="A24" s="26"/>
      <x:c r="B24" s="2"/>
    </x:row>
    <x:row r="25" ht="25" customHeight="1">
      <x:c r="A25" s="26"/>
      <x:c r="B25" s="2"/>
    </x:row>
    <x:row r="26" ht="25" customHeight="1">
      <x:c r="A26" s="2"/>
      <x:c r="B26" s="2"/>
    </x:row>
    <x:row r="27" ht="25" customHeight="1">
      <x:c r="A27" s="2"/>
      <x:c r="B27" s="2"/>
    </x:row>
    <x:row r="28" ht="25" customHeight="1">
      <x:c r="A28" s="2"/>
      <x:c r="B28" s="2"/>
    </x:row>
    <x:row r="29" ht="25" customHeight="1">
      <x:c r="A29" s="2"/>
      <x:c r="B29" s="2"/>
    </x:row>
    <x:row r="30" ht="25" customHeight="1">
      <x:c r="A30" s="2"/>
      <x:c r="B30" s="2"/>
    </x:row>
    <x:row r="31" ht="25" customHeight="1">
      <x:c r="A31" s="2"/>
      <x:c r="B31" s="2"/>
    </x:row>
    <x:row r="32" ht="25" customHeight="1">
      <x:c r="A32" s="2"/>
      <x:c r="B32" s="2"/>
    </x:row>
    <x:row r="33" ht="25" customHeight="1">
      <x:c r="A33" s="2"/>
      <x:c r="B33" s="2"/>
    </x:row>
    <x:row r="34" ht="25" customHeight="1">
      <x:c r="A34" s="2"/>
      <x:c r="B34" s="2"/>
    </x:row>
    <x:row r="35" ht="25" customHeight="1">
      <x:c r="A35" s="2"/>
      <x:c r="B35" s="2"/>
    </x:row>
    <x:row r="36" ht="25" customHeight="1">
      <x:c r="A36" s="2"/>
      <x:c r="B36" s="2"/>
    </x:row>
    <x:row r="37" ht="25" customHeight="1">
      <x:c r="A37" s="2"/>
      <x:c r="B37" s="2"/>
    </x:row>
    <x:row r="38" ht="25" customHeight="1">
      <x:c r="A38" s="2"/>
      <x:c r="B38" s="2"/>
    </x:row>
    <x:row r="39" ht="25" customHeight="1">
      <x:c r="A39" s="2"/>
      <x:c r="B39" s="2"/>
    </x:row>
    <x:row r="40" ht="25" customHeight="1">
      <x:c r="A40" s="2"/>
      <x:c r="B40" s="2"/>
    </x:row>
    <x:row r="41" ht="25" customHeight="1">
      <x:c r="A41" s="2"/>
      <x:c r="B41" s="2"/>
    </x:row>
    <x:row r="42" ht="25" customHeight="1">
      <x:c r="A42" s="2"/>
      <x:c r="B42" s="2"/>
    </x:row>
    <x:row r="43" ht="25" customHeight="1">
      <x:c r="A43" s="2"/>
      <x:c r="B43" s="2"/>
    </x:row>
    <x:row r="44" ht="25" customHeight="1">
      <x:c r="A44" s="2"/>
      <x:c r="B44" s="2"/>
    </x:row>
    <x:row r="45" ht="25" customHeight="1">
      <x:c r="A45" s="2"/>
      <x:c r="B45" s="2"/>
    </x:row>
    <x:row r="46" ht="25" customHeight="1">
      <x:c r="A46" s="2"/>
      <x:c r="B46" s="2"/>
    </x:row>
    <x:row r="47" ht="25" customHeight="1">
      <x:c r="A47" s="2"/>
      <x:c r="B47" s="2"/>
    </x:row>
    <x:row r="48" ht="25" customHeight="1">
      <x:c r="A48" s="2"/>
      <x:c r="B48" s="2"/>
    </x:row>
    <x:row r="49" ht="25" customHeight="1">
      <x:c r="A49" s="2"/>
      <x:c r="B49" s="2"/>
    </x:row>
    <x:row r="50" ht="25" customHeight="1">
      <x:c r="A50" s="2"/>
      <x:c r="B50" s="2"/>
    </x:row>
    <x:row r="51" ht="25" customHeight="1">
      <x:c r="A51" s="2"/>
      <x:c r="B51" s="2"/>
    </x:row>
    <x:row r="52" ht="25" customHeight="1">
      <x:c r="A52" s="2"/>
      <x:c r="B52" s="2"/>
    </x:row>
    <x:row r="53" ht="25" customHeight="1">
      <x:c r="A53" s="2"/>
      <x:c r="B53" s="2"/>
    </x:row>
    <x:row r="54" ht="25" customHeight="1">
      <x:c r="A54" s="2"/>
      <x:c r="B54" s="2"/>
    </x:row>
    <x:row r="55" ht="25" customHeight="1">
      <x:c r="A55" s="2"/>
      <x:c r="B55" s="2"/>
    </x:row>
    <x:row r="56" ht="25" customHeight="1">
      <x:c r="A56" s="2"/>
      <x:c r="B56" s="2"/>
    </x:row>
    <x:row r="57" ht="25" customHeight="1">
      <x:c r="A57" s="2"/>
      <x:c r="B57" s="2"/>
    </x:row>
    <x:row r="58" ht="25" customHeight="1">
      <x:c r="A58" s="2"/>
      <x:c r="B58" s="2"/>
    </x:row>
    <x:row r="59" ht="25" customHeight="1">
      <x:c r="A59" s="2"/>
      <x:c r="B59" s="2"/>
    </x:row>
    <x:row r="60" ht="25" customHeight="1">
      <x:c r="A60" s="2"/>
      <x:c r="B60" s="2"/>
    </x:row>
    <x:row r="61" ht="25" customHeight="1">
      <x:c r="A61" s="2"/>
      <x:c r="B61" s="2"/>
    </x:row>
    <x:row r="62" ht="25" customHeight="1">
      <x:c r="A62" s="2"/>
      <x:c r="B62" s="2"/>
    </x:row>
    <x:row r="63" ht="25" customHeight="1">
      <x:c r="A63" s="2"/>
      <x:c r="B63" s="2"/>
    </x:row>
    <x:row r="64" ht="25" customHeight="1">
      <x:c r="A64" s="2"/>
      <x:c r="B64" s="2"/>
    </x:row>
    <x:row r="65" ht="25" customHeight="1">
      <x:c r="A65" s="2"/>
      <x:c r="B65" s="2"/>
    </x:row>
    <x:row r="66" ht="25" customHeight="1">
      <x:c r="A66" s="2"/>
      <x:c r="B66" s="2"/>
    </x:row>
    <x:row r="67" ht="25" customHeight="1">
      <x:c r="A67" s="2"/>
      <x:c r="B67" s="2"/>
    </x:row>
    <x:row r="68" ht="25" customHeight="1">
      <x:c r="A68" s="2"/>
      <x:c r="B68" s="2"/>
    </x:row>
    <x:row r="69" ht="25" customHeight="1">
      <x:c r="A69" s="2"/>
      <x:c r="B69" s="2"/>
    </x:row>
    <x:row r="70" ht="25" customHeight="1">
      <x:c r="A70" s="2"/>
      <x:c r="B70" s="2"/>
    </x:row>
    <x:row r="71" ht="25" customHeight="1">
      <x:c r="A71" s="2"/>
      <x:c r="B71" s="2"/>
    </x:row>
    <x:row r="72" ht="25" customHeight="1">
      <x:c r="A72" s="2"/>
      <x:c r="B72" s="2"/>
    </x:row>
    <x:row r="73" ht="25" customHeight="1">
      <x:c r="A73" s="2"/>
      <x:c r="B73" s="2"/>
    </x:row>
    <x:row r="74" ht="25" customHeight="1">
      <x:c r="A74" s="2"/>
      <x:c r="B74" s="2"/>
    </x:row>
    <x:row r="75" ht="25" customHeight="1">
      <x:c r="A75" s="2"/>
      <x:c r="B75" s="2"/>
    </x:row>
    <x:row r="76" ht="25" customHeight="1">
      <x:c r="A76" s="2"/>
      <x:c r="B76" s="2"/>
    </x:row>
    <x:row r="77" ht="25" customHeight="1">
      <x:c r="A77" s="2"/>
      <x:c r="B77" s="2"/>
    </x:row>
    <x:row r="78" ht="25" customHeight="1">
      <x:c r="A78" s="2"/>
      <x:c r="B78" s="2"/>
    </x:row>
    <x:row r="79" ht="25" customHeight="1">
      <x:c r="A79" s="2"/>
      <x:c r="B79" s="2"/>
    </x:row>
    <x:row r="80" ht="25" customHeight="1">
      <x:c r="A80" s="2"/>
      <x:c r="B80" s="2"/>
    </x:row>
    <x:row r="81" ht="25" customHeight="1">
      <x:c r="A81" s="2"/>
      <x:c r="B81" s="2"/>
    </x:row>
    <x:row r="82" ht="25" customHeight="1">
      <x:c r="A82" s="2"/>
      <x:c r="B82" s="2"/>
    </x:row>
    <x:row r="83" ht="25" customHeight="1">
      <x:c r="A83" s="2"/>
      <x:c r="B83" s="2"/>
    </x:row>
    <x:row r="84" ht="25" customHeight="1">
      <x:c r="A84" s="2"/>
      <x:c r="B84" s="2"/>
    </x:row>
    <x:row r="85" ht="25" customHeight="1">
      <x:c r="A85" s="2"/>
      <x:c r="B85" s="2"/>
    </x:row>
    <x:row r="86" ht="25" customHeight="1">
      <x:c r="A86" s="2"/>
      <x:c r="B86" s="2"/>
    </x:row>
    <x:row r="87" ht="25" customHeight="1">
      <x:c r="A87" s="2"/>
      <x:c r="B87" s="2"/>
    </x:row>
    <x:row r="88" ht="25" customHeight="1">
      <x:c r="A88" s="2"/>
      <x:c r="B88" s="2"/>
    </x:row>
    <x:row r="89" ht="25" customHeight="1">
      <x:c r="A89" s="2"/>
      <x:c r="B89" s="2"/>
    </x:row>
    <x:row r="90" ht="25" customHeight="1">
      <x:c r="A90" s="2"/>
      <x:c r="B90" s="2"/>
    </x:row>
    <x:row r="91" ht="25" customHeight="1">
      <x:c r="A91" s="2"/>
      <x:c r="B91" s="2"/>
    </x:row>
    <x:row r="92" ht="25" customHeight="1">
      <x:c r="A92" s="2"/>
      <x:c r="B92" s="2"/>
    </x:row>
    <x:row r="93" ht="25" customHeight="1">
      <x:c r="A93" s="2"/>
      <x:c r="B93" s="2"/>
    </x:row>
    <x:row r="94" ht="25" customHeight="1">
      <x:c r="A94" s="2"/>
      <x:c r="B94" s="2"/>
    </x:row>
    <x:row r="95" ht="25" customHeight="1">
      <x:c r="A95" s="2"/>
      <x:c r="B95" s="2"/>
    </x:row>
    <x:row r="96" ht="25" customHeight="1">
      <x:c r="A96" s="2"/>
      <x:c r="B96" s="2"/>
    </x:row>
    <x:row r="97" ht="25" customHeight="1">
      <x:c r="A97" s="2"/>
      <x:c r="B97" s="2"/>
    </x:row>
    <x:row r="98" ht="25" customHeight="1">
      <x:c r="A98" s="2"/>
      <x:c r="B98" s="2"/>
    </x:row>
    <x:row r="99" ht="25" customHeight="1">
      <x:c r="A99" s="2"/>
      <x:c r="B99" s="2"/>
    </x:row>
    <x:row r="100" ht="25" customHeight="1">
      <x:c r="A100" s="2"/>
      <x:c r="B100" s="2"/>
    </x:row>
  </x:sheetData>
  <x:pageMargins left="0.7" right="0.7" top="0.75" bottom="0.75" header="0.3" footer="0.3"/>
</x:worksheet>
</file>